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wAmp\www\lead-time\"/>
    </mc:Choice>
  </mc:AlternateContent>
  <bookViews>
    <workbookView xWindow="120" yWindow="135" windowWidth="23715" windowHeight="9780"/>
  </bookViews>
  <sheets>
    <sheet name="Feuil1" sheetId="1" r:id="rId1"/>
    <sheet name="Feuil2" sheetId="2" r:id="rId2"/>
    <sheet name="Tests" sheetId="3" r:id="rId3"/>
  </sheets>
  <definedNames>
    <definedName name="_xlnm._FilterDatabase" localSheetId="0" hidden="1">Feuil1!$A$1:$S$1215</definedName>
  </definedNames>
  <calcPr calcId="162913"/>
</workbook>
</file>

<file path=xl/calcChain.xml><?xml version="1.0" encoding="utf-8"?>
<calcChain xmlns="http://schemas.openxmlformats.org/spreadsheetml/2006/main">
  <c r="Q1215" i="1" l="1"/>
  <c r="K1215" i="1"/>
  <c r="J1215" i="1"/>
  <c r="D1215" i="1"/>
  <c r="C1215" i="1" s="1"/>
  <c r="Q1214" i="1"/>
  <c r="K1214" i="1"/>
  <c r="J1214" i="1"/>
  <c r="D1214" i="1"/>
  <c r="C1214" i="1" s="1"/>
  <c r="Q1213" i="1"/>
  <c r="K1213" i="1"/>
  <c r="J1213" i="1"/>
  <c r="D1213" i="1"/>
  <c r="C1213" i="1" s="1"/>
  <c r="L1213" i="1" s="1"/>
  <c r="Q1212" i="1"/>
  <c r="K1212" i="1"/>
  <c r="J1212" i="1"/>
  <c r="D1212" i="1"/>
  <c r="C1212" i="1" s="1"/>
  <c r="L1212" i="1" s="1"/>
  <c r="Q1211" i="1"/>
  <c r="K1211" i="1"/>
  <c r="J1211" i="1"/>
  <c r="D1211" i="1"/>
  <c r="C1211" i="1" s="1"/>
  <c r="Q1210" i="1"/>
  <c r="K1210" i="1"/>
  <c r="J1210" i="1"/>
  <c r="D1210" i="1"/>
  <c r="C1210" i="1" s="1"/>
  <c r="Q1209" i="1"/>
  <c r="K1209" i="1"/>
  <c r="J1209" i="1"/>
  <c r="D1209" i="1"/>
  <c r="C1209" i="1" s="1"/>
  <c r="L1209" i="1" s="1"/>
  <c r="Q1208" i="1"/>
  <c r="K1208" i="1"/>
  <c r="J1208" i="1"/>
  <c r="D1208" i="1"/>
  <c r="C1208" i="1" s="1"/>
  <c r="Q1207" i="1"/>
  <c r="K1207" i="1"/>
  <c r="J1207" i="1"/>
  <c r="D1207" i="1"/>
  <c r="C1207" i="1" s="1"/>
  <c r="Q1206" i="1"/>
  <c r="K1206" i="1"/>
  <c r="J1206" i="1"/>
  <c r="D1206" i="1"/>
  <c r="C1206" i="1" s="1"/>
  <c r="Q1205" i="1"/>
  <c r="K1205" i="1"/>
  <c r="J1205" i="1"/>
  <c r="D1205" i="1"/>
  <c r="C1205" i="1" s="1"/>
  <c r="L1205" i="1" s="1"/>
  <c r="Q1204" i="1"/>
  <c r="K1204" i="1"/>
  <c r="J1204" i="1"/>
  <c r="D1204" i="1"/>
  <c r="C1204" i="1" s="1"/>
  <c r="Q1203" i="1"/>
  <c r="K1203" i="1"/>
  <c r="J1203" i="1"/>
  <c r="D1203" i="1"/>
  <c r="C1203" i="1" s="1"/>
  <c r="Q1202" i="1"/>
  <c r="K1202" i="1"/>
  <c r="J1202" i="1"/>
  <c r="D1202" i="1"/>
  <c r="C1202" i="1" s="1"/>
  <c r="L1202" i="1" s="1"/>
  <c r="Q1201" i="1"/>
  <c r="K1201" i="1"/>
  <c r="J1201" i="1"/>
  <c r="D1201" i="1"/>
  <c r="C1201" i="1" s="1"/>
  <c r="Q1200" i="1"/>
  <c r="K1200" i="1"/>
  <c r="J1200" i="1"/>
  <c r="D1200" i="1"/>
  <c r="C1200" i="1" s="1"/>
  <c r="L1200" i="1" s="1"/>
  <c r="Q1199" i="1"/>
  <c r="K1199" i="1"/>
  <c r="J1199" i="1"/>
  <c r="D1199" i="1"/>
  <c r="C1199" i="1" s="1"/>
  <c r="Q1198" i="1"/>
  <c r="K1198" i="1"/>
  <c r="J1198" i="1"/>
  <c r="D1198" i="1"/>
  <c r="C1198" i="1" s="1"/>
  <c r="Q1197" i="1"/>
  <c r="K1197" i="1"/>
  <c r="J1197" i="1"/>
  <c r="D1197" i="1"/>
  <c r="C1197" i="1" s="1"/>
  <c r="L1197" i="1" s="1"/>
  <c r="Q1196" i="1"/>
  <c r="K1196" i="1"/>
  <c r="J1196" i="1"/>
  <c r="D1196" i="1"/>
  <c r="C1196" i="1" s="1"/>
  <c r="Q1195" i="1"/>
  <c r="K1195" i="1"/>
  <c r="J1195" i="1"/>
  <c r="D1195" i="1"/>
  <c r="C1195" i="1" s="1"/>
  <c r="Q1194" i="1"/>
  <c r="K1194" i="1"/>
  <c r="J1194" i="1"/>
  <c r="D1194" i="1"/>
  <c r="C1194" i="1" s="1"/>
  <c r="Q1193" i="1"/>
  <c r="K1193" i="1"/>
  <c r="J1193" i="1"/>
  <c r="D1193" i="1"/>
  <c r="C1193" i="1" s="1"/>
  <c r="L1193" i="1" s="1"/>
  <c r="Q1192" i="1"/>
  <c r="K1192" i="1"/>
  <c r="J1192" i="1"/>
  <c r="D1192" i="1"/>
  <c r="C1192" i="1" s="1"/>
  <c r="Q1191" i="1"/>
  <c r="K1191" i="1"/>
  <c r="J1191" i="1"/>
  <c r="D1191" i="1"/>
  <c r="C1191" i="1" s="1"/>
  <c r="Q1190" i="1"/>
  <c r="K1190" i="1"/>
  <c r="J1190" i="1"/>
  <c r="D1190" i="1"/>
  <c r="C1190" i="1" s="1"/>
  <c r="L1190" i="1" s="1"/>
  <c r="Q1189" i="1"/>
  <c r="K1189" i="1"/>
  <c r="J1189" i="1"/>
  <c r="D1189" i="1"/>
  <c r="C1189" i="1" s="1"/>
  <c r="L1189" i="1" s="1"/>
  <c r="Q1188" i="1"/>
  <c r="K1188" i="1"/>
  <c r="J1188" i="1"/>
  <c r="D1188" i="1"/>
  <c r="C1188" i="1" s="1"/>
  <c r="Q1187" i="1"/>
  <c r="K1187" i="1"/>
  <c r="J1187" i="1"/>
  <c r="D1187" i="1"/>
  <c r="C1187" i="1" s="1"/>
  <c r="Q1186" i="1"/>
  <c r="K1186" i="1"/>
  <c r="J1186" i="1"/>
  <c r="D1186" i="1"/>
  <c r="C1186" i="1" s="1"/>
  <c r="L1186" i="1" s="1"/>
  <c r="Q1185" i="1"/>
  <c r="K1185" i="1"/>
  <c r="J1185" i="1"/>
  <c r="D1185" i="1"/>
  <c r="C1185" i="1" s="1"/>
  <c r="M1185" i="1" s="1"/>
  <c r="Q1184" i="1"/>
  <c r="K1184" i="1"/>
  <c r="J1184" i="1"/>
  <c r="D1184" i="1"/>
  <c r="C1184" i="1" s="1"/>
  <c r="Q1183" i="1"/>
  <c r="K1183" i="1"/>
  <c r="J1183" i="1"/>
  <c r="D1183" i="1"/>
  <c r="C1183" i="1" s="1"/>
  <c r="Q1182" i="1"/>
  <c r="K1182" i="1"/>
  <c r="J1182" i="1"/>
  <c r="D1182" i="1"/>
  <c r="C1182" i="1" s="1"/>
  <c r="Q1181" i="1"/>
  <c r="K1181" i="1"/>
  <c r="J1181" i="1"/>
  <c r="D1181" i="1"/>
  <c r="C1181" i="1" s="1"/>
  <c r="M1181" i="1" s="1"/>
  <c r="Q1180" i="1"/>
  <c r="K1180" i="1"/>
  <c r="J1180" i="1"/>
  <c r="D1180" i="1"/>
  <c r="C1180" i="1" s="1"/>
  <c r="Q1179" i="1"/>
  <c r="K1179" i="1"/>
  <c r="J1179" i="1"/>
  <c r="D1179" i="1"/>
  <c r="C1179" i="1" s="1"/>
  <c r="Q1178" i="1"/>
  <c r="K1178" i="1"/>
  <c r="J1178" i="1"/>
  <c r="D1178" i="1"/>
  <c r="C1178" i="1" s="1"/>
  <c r="Q1177" i="1"/>
  <c r="K1177" i="1"/>
  <c r="J1177" i="1"/>
  <c r="D1177" i="1"/>
  <c r="C1177" i="1" s="1"/>
  <c r="Q1176" i="1"/>
  <c r="K1176" i="1"/>
  <c r="J1176" i="1"/>
  <c r="D1176" i="1"/>
  <c r="C1176" i="1" s="1"/>
  <c r="Q1175" i="1"/>
  <c r="K1175" i="1"/>
  <c r="J1175" i="1"/>
  <c r="D1175" i="1"/>
  <c r="C1175" i="1" s="1"/>
  <c r="Q1174" i="1"/>
  <c r="K1174" i="1"/>
  <c r="J1174" i="1"/>
  <c r="D1174" i="1"/>
  <c r="C1174" i="1" s="1"/>
  <c r="L1174" i="1" s="1"/>
  <c r="Q1173" i="1"/>
  <c r="K1173" i="1"/>
  <c r="J1173" i="1"/>
  <c r="D1173" i="1"/>
  <c r="C1173" i="1" s="1"/>
  <c r="L1173" i="1" s="1"/>
  <c r="Q1172" i="1"/>
  <c r="K1172" i="1"/>
  <c r="J1172" i="1"/>
  <c r="D1172" i="1"/>
  <c r="C1172" i="1" s="1"/>
  <c r="Q1171" i="1"/>
  <c r="K1171" i="1"/>
  <c r="J1171" i="1"/>
  <c r="D1171" i="1"/>
  <c r="C1171" i="1" s="1"/>
  <c r="Q1170" i="1"/>
  <c r="K1170" i="1"/>
  <c r="J1170" i="1"/>
  <c r="D1170" i="1"/>
  <c r="C1170" i="1" s="1"/>
  <c r="L1170" i="1" s="1"/>
  <c r="Q1169" i="1"/>
  <c r="K1169" i="1"/>
  <c r="J1169" i="1"/>
  <c r="D1169" i="1"/>
  <c r="C1169" i="1" s="1"/>
  <c r="L1169" i="1" s="1"/>
  <c r="Q1168" i="1"/>
  <c r="K1168" i="1"/>
  <c r="J1168" i="1"/>
  <c r="D1168" i="1"/>
  <c r="C1168" i="1" s="1"/>
  <c r="Q1167" i="1"/>
  <c r="K1167" i="1"/>
  <c r="J1167" i="1"/>
  <c r="D1167" i="1"/>
  <c r="C1167" i="1" s="1"/>
  <c r="Q1166" i="1"/>
  <c r="K1166" i="1"/>
  <c r="J1166" i="1"/>
  <c r="D1166" i="1"/>
  <c r="C1166" i="1" s="1"/>
  <c r="L1166" i="1" s="1"/>
  <c r="Q1165" i="1"/>
  <c r="K1165" i="1"/>
  <c r="J1165" i="1"/>
  <c r="D1165" i="1"/>
  <c r="C1165" i="1" s="1"/>
  <c r="L1165" i="1" s="1"/>
  <c r="Q1164" i="1"/>
  <c r="K1164" i="1"/>
  <c r="J1164" i="1"/>
  <c r="D1164" i="1"/>
  <c r="C1164" i="1" s="1"/>
  <c r="L1164" i="1" s="1"/>
  <c r="Q1163" i="1"/>
  <c r="K1163" i="1"/>
  <c r="J1163" i="1"/>
  <c r="D1163" i="1"/>
  <c r="C1163" i="1" s="1"/>
  <c r="Q1162" i="1"/>
  <c r="K1162" i="1"/>
  <c r="J1162" i="1"/>
  <c r="D1162" i="1"/>
  <c r="C1162" i="1" s="1"/>
  <c r="Q1161" i="1"/>
  <c r="K1161" i="1"/>
  <c r="J1161" i="1"/>
  <c r="D1161" i="1"/>
  <c r="C1161" i="1" s="1"/>
  <c r="L1161" i="1" s="1"/>
  <c r="Q1160" i="1"/>
  <c r="K1160" i="1"/>
  <c r="J1160" i="1"/>
  <c r="D1160" i="1"/>
  <c r="C1160" i="1" s="1"/>
  <c r="Q1159" i="1"/>
  <c r="K1159" i="1"/>
  <c r="J1159" i="1"/>
  <c r="D1159" i="1"/>
  <c r="C1159" i="1" s="1"/>
  <c r="Q1158" i="1"/>
  <c r="K1158" i="1"/>
  <c r="J1158" i="1"/>
  <c r="D1158" i="1"/>
  <c r="C1158" i="1" s="1"/>
  <c r="Q1157" i="1"/>
  <c r="K1157" i="1"/>
  <c r="J1157" i="1"/>
  <c r="D1157" i="1"/>
  <c r="C1157" i="1" s="1"/>
  <c r="M1157" i="1" s="1"/>
  <c r="Q1156" i="1"/>
  <c r="K1156" i="1"/>
  <c r="J1156" i="1"/>
  <c r="D1156" i="1"/>
  <c r="C1156" i="1" s="1"/>
  <c r="Q1155" i="1"/>
  <c r="K1155" i="1"/>
  <c r="J1155" i="1"/>
  <c r="D1155" i="1"/>
  <c r="C1155" i="1" s="1"/>
  <c r="Q1154" i="1"/>
  <c r="K1154" i="1"/>
  <c r="J1154" i="1"/>
  <c r="D1154" i="1"/>
  <c r="C1154" i="1" s="1"/>
  <c r="Q1153" i="1"/>
  <c r="K1153" i="1"/>
  <c r="J1153" i="1"/>
  <c r="D1153" i="1"/>
  <c r="C1153" i="1" s="1"/>
  <c r="L1153" i="1" s="1"/>
  <c r="Q1152" i="1"/>
  <c r="K1152" i="1"/>
  <c r="J1152" i="1"/>
  <c r="D1152" i="1"/>
  <c r="C1152" i="1" s="1"/>
  <c r="Q1151" i="1"/>
  <c r="K1151" i="1"/>
  <c r="J1151" i="1"/>
  <c r="D1151" i="1"/>
  <c r="C1151" i="1" s="1"/>
  <c r="Q1150" i="1"/>
  <c r="K1150" i="1"/>
  <c r="J1150" i="1"/>
  <c r="D1150" i="1"/>
  <c r="C1150" i="1" s="1"/>
  <c r="L1150" i="1" s="1"/>
  <c r="Q1149" i="1"/>
  <c r="K1149" i="1"/>
  <c r="J1149" i="1"/>
  <c r="D1149" i="1"/>
  <c r="C1149" i="1" s="1"/>
  <c r="M1149" i="1" s="1"/>
  <c r="Q1148" i="1"/>
  <c r="K1148" i="1"/>
  <c r="J1148" i="1"/>
  <c r="D1148" i="1"/>
  <c r="C1148" i="1" s="1"/>
  <c r="Q1147" i="1"/>
  <c r="K1147" i="1"/>
  <c r="J1147" i="1"/>
  <c r="D1147" i="1"/>
  <c r="C1147" i="1" s="1"/>
  <c r="Q1146" i="1"/>
  <c r="K1146" i="1"/>
  <c r="J1146" i="1"/>
  <c r="D1146" i="1"/>
  <c r="C1146" i="1" s="1"/>
  <c r="I1146" i="1" s="1"/>
  <c r="O1146" i="1" s="1"/>
  <c r="Q1145" i="1"/>
  <c r="K1145" i="1"/>
  <c r="J1145" i="1"/>
  <c r="D1145" i="1"/>
  <c r="C1145" i="1" s="1"/>
  <c r="L1145" i="1" s="1"/>
  <c r="Q1144" i="1"/>
  <c r="K1144" i="1"/>
  <c r="J1144" i="1"/>
  <c r="D1144" i="1"/>
  <c r="C1144" i="1" s="1"/>
  <c r="Q1143" i="1"/>
  <c r="K1143" i="1"/>
  <c r="J1143" i="1"/>
  <c r="D1143" i="1"/>
  <c r="C1143" i="1" s="1"/>
  <c r="Q1142" i="1"/>
  <c r="K1142" i="1"/>
  <c r="J1142" i="1"/>
  <c r="D1142" i="1"/>
  <c r="C1142" i="1" s="1"/>
  <c r="I1142" i="1" s="1"/>
  <c r="O1142" i="1" s="1"/>
  <c r="Q1141" i="1"/>
  <c r="K1141" i="1"/>
  <c r="J1141" i="1"/>
  <c r="D1141" i="1"/>
  <c r="C1141" i="1" s="1"/>
  <c r="L1141" i="1" s="1"/>
  <c r="Q1140" i="1"/>
  <c r="K1140" i="1"/>
  <c r="J1140" i="1"/>
  <c r="D1140" i="1"/>
  <c r="C1140" i="1" s="1"/>
  <c r="Q1139" i="1"/>
  <c r="K1139" i="1"/>
  <c r="J1139" i="1"/>
  <c r="D1139" i="1"/>
  <c r="C1139" i="1" s="1"/>
  <c r="Q1138" i="1"/>
  <c r="K1138" i="1"/>
  <c r="J1138" i="1"/>
  <c r="D1138" i="1"/>
  <c r="C1138" i="1" s="1"/>
  <c r="I1138" i="1" s="1"/>
  <c r="O1138" i="1" s="1"/>
  <c r="Q1137" i="1"/>
  <c r="K1137" i="1"/>
  <c r="J1137" i="1"/>
  <c r="D1137" i="1"/>
  <c r="C1137" i="1" s="1"/>
  <c r="L1137" i="1" s="1"/>
  <c r="Q1136" i="1"/>
  <c r="K1136" i="1"/>
  <c r="J1136" i="1"/>
  <c r="D1136" i="1"/>
  <c r="C1136" i="1" s="1"/>
  <c r="Q1135" i="1"/>
  <c r="K1135" i="1"/>
  <c r="J1135" i="1"/>
  <c r="D1135" i="1"/>
  <c r="C1135" i="1" s="1"/>
  <c r="Q1134" i="1"/>
  <c r="K1134" i="1"/>
  <c r="J1134" i="1"/>
  <c r="D1134" i="1"/>
  <c r="C1134" i="1" s="1"/>
  <c r="L1134" i="1" s="1"/>
  <c r="Q1133" i="1"/>
  <c r="K1133" i="1"/>
  <c r="J1133" i="1"/>
  <c r="D1133" i="1"/>
  <c r="C1133" i="1" s="1"/>
  <c r="M1133" i="1" s="1"/>
  <c r="Q1132" i="1"/>
  <c r="K1132" i="1"/>
  <c r="J1132" i="1"/>
  <c r="D1132" i="1"/>
  <c r="C1132" i="1" s="1"/>
  <c r="Q1131" i="1"/>
  <c r="K1131" i="1"/>
  <c r="J1131" i="1"/>
  <c r="D1131" i="1"/>
  <c r="C1131" i="1" s="1"/>
  <c r="Q1130" i="1"/>
  <c r="K1130" i="1"/>
  <c r="J1130" i="1"/>
  <c r="D1130" i="1"/>
  <c r="C1130" i="1" s="1"/>
  <c r="Q1129" i="1"/>
  <c r="K1129" i="1"/>
  <c r="J1129" i="1"/>
  <c r="D1129" i="1"/>
  <c r="C1129" i="1" s="1"/>
  <c r="L1129" i="1" s="1"/>
  <c r="Q1128" i="1"/>
  <c r="K1128" i="1"/>
  <c r="J1128" i="1"/>
  <c r="D1128" i="1"/>
  <c r="C1128" i="1" s="1"/>
  <c r="Q1127" i="1"/>
  <c r="K1127" i="1"/>
  <c r="J1127" i="1"/>
  <c r="D1127" i="1"/>
  <c r="C1127" i="1" s="1"/>
  <c r="Q1126" i="1"/>
  <c r="K1126" i="1"/>
  <c r="J1126" i="1"/>
  <c r="D1126" i="1"/>
  <c r="C1126" i="1" s="1"/>
  <c r="I1126" i="1" s="1"/>
  <c r="O1126" i="1" s="1"/>
  <c r="Q1125" i="1"/>
  <c r="K1125" i="1"/>
  <c r="J1125" i="1"/>
  <c r="D1125" i="1"/>
  <c r="C1125" i="1" s="1"/>
  <c r="L1125" i="1" s="1"/>
  <c r="Q1124" i="1"/>
  <c r="K1124" i="1"/>
  <c r="J1124" i="1"/>
  <c r="D1124" i="1"/>
  <c r="C1124" i="1" s="1"/>
  <c r="Q1123" i="1"/>
  <c r="K1123" i="1"/>
  <c r="J1123" i="1"/>
  <c r="D1123" i="1"/>
  <c r="C1123" i="1" s="1"/>
  <c r="Q1122" i="1"/>
  <c r="K1122" i="1"/>
  <c r="J1122" i="1"/>
  <c r="D1122" i="1"/>
  <c r="C1122" i="1" s="1"/>
  <c r="Q1121" i="1"/>
  <c r="K1121" i="1"/>
  <c r="J1121" i="1"/>
  <c r="D1121" i="1"/>
  <c r="C1121" i="1" s="1"/>
  <c r="L1121" i="1" s="1"/>
  <c r="Q1120" i="1"/>
  <c r="K1120" i="1"/>
  <c r="J1120" i="1"/>
  <c r="D1120" i="1"/>
  <c r="C1120" i="1" s="1"/>
  <c r="L1120" i="1" s="1"/>
  <c r="Q1119" i="1"/>
  <c r="K1119" i="1"/>
  <c r="J1119" i="1"/>
  <c r="D1119" i="1"/>
  <c r="C1119" i="1" s="1"/>
  <c r="Q1118" i="1"/>
  <c r="K1118" i="1"/>
  <c r="J1118" i="1"/>
  <c r="D1118" i="1"/>
  <c r="C1118" i="1" s="1"/>
  <c r="Q1117" i="1"/>
  <c r="K1117" i="1"/>
  <c r="J1117" i="1"/>
  <c r="D1117" i="1"/>
  <c r="C1117" i="1" s="1"/>
  <c r="L1117" i="1" s="1"/>
  <c r="Q1116" i="1"/>
  <c r="K1116" i="1"/>
  <c r="J1116" i="1"/>
  <c r="D1116" i="1"/>
  <c r="C1116" i="1" s="1"/>
  <c r="Q1115" i="1"/>
  <c r="K1115" i="1"/>
  <c r="J1115" i="1"/>
  <c r="D1115" i="1"/>
  <c r="C1115" i="1" s="1"/>
  <c r="Q1114" i="1"/>
  <c r="K1114" i="1"/>
  <c r="J1114" i="1"/>
  <c r="D1114" i="1"/>
  <c r="C1114" i="1" s="1"/>
  <c r="L1114" i="1" s="1"/>
  <c r="Q1113" i="1"/>
  <c r="K1113" i="1"/>
  <c r="J1113" i="1"/>
  <c r="D1113" i="1"/>
  <c r="C1113" i="1" s="1"/>
  <c r="M1113" i="1" s="1"/>
  <c r="Q1112" i="1"/>
  <c r="K1112" i="1"/>
  <c r="J1112" i="1"/>
  <c r="D1112" i="1"/>
  <c r="C1112" i="1" s="1"/>
  <c r="L1112" i="1" s="1"/>
  <c r="Q1111" i="1"/>
  <c r="K1111" i="1"/>
  <c r="J1111" i="1"/>
  <c r="D1111" i="1"/>
  <c r="C1111" i="1" s="1"/>
  <c r="Q1110" i="1"/>
  <c r="K1110" i="1"/>
  <c r="J1110" i="1"/>
  <c r="D1110" i="1"/>
  <c r="C1110" i="1" s="1"/>
  <c r="L1110" i="1" s="1"/>
  <c r="Q1109" i="1"/>
  <c r="K1109" i="1"/>
  <c r="J1109" i="1"/>
  <c r="D1109" i="1"/>
  <c r="C1109" i="1" s="1"/>
  <c r="L1109" i="1" s="1"/>
  <c r="Q1108" i="1"/>
  <c r="K1108" i="1"/>
  <c r="J1108" i="1"/>
  <c r="D1108" i="1"/>
  <c r="C1108" i="1" s="1"/>
  <c r="Q1107" i="1"/>
  <c r="K1107" i="1"/>
  <c r="J1107" i="1"/>
  <c r="D1107" i="1"/>
  <c r="C1107" i="1" s="1"/>
  <c r="Q1106" i="1"/>
  <c r="K1106" i="1"/>
  <c r="J1106" i="1"/>
  <c r="D1106" i="1"/>
  <c r="C1106" i="1" s="1"/>
  <c r="Q1105" i="1"/>
  <c r="K1105" i="1"/>
  <c r="J1105" i="1"/>
  <c r="D1105" i="1"/>
  <c r="C1105" i="1" s="1"/>
  <c r="L1105" i="1" s="1"/>
  <c r="Q1104" i="1"/>
  <c r="K1104" i="1"/>
  <c r="J1104" i="1"/>
  <c r="D1104" i="1"/>
  <c r="C1104" i="1" s="1"/>
  <c r="Q1103" i="1"/>
  <c r="K1103" i="1"/>
  <c r="J1103" i="1"/>
  <c r="D1103" i="1"/>
  <c r="C1103" i="1" s="1"/>
  <c r="Q1102" i="1"/>
  <c r="K1102" i="1"/>
  <c r="J1102" i="1"/>
  <c r="D1102" i="1"/>
  <c r="C1102" i="1" s="1"/>
  <c r="Q1101" i="1"/>
  <c r="K1101" i="1"/>
  <c r="J1101" i="1"/>
  <c r="D1101" i="1"/>
  <c r="C1101" i="1" s="1"/>
  <c r="L1101" i="1" s="1"/>
  <c r="Q1100" i="1"/>
  <c r="K1100" i="1"/>
  <c r="J1100" i="1"/>
  <c r="D1100" i="1"/>
  <c r="C1100" i="1" s="1"/>
  <c r="Q1099" i="1"/>
  <c r="K1099" i="1"/>
  <c r="J1099" i="1"/>
  <c r="D1099" i="1"/>
  <c r="C1099" i="1" s="1"/>
  <c r="Q1098" i="1"/>
  <c r="K1098" i="1"/>
  <c r="J1098" i="1"/>
  <c r="D1098" i="1"/>
  <c r="C1098" i="1" s="1"/>
  <c r="Q1097" i="1"/>
  <c r="K1097" i="1"/>
  <c r="J1097" i="1"/>
  <c r="D1097" i="1"/>
  <c r="C1097" i="1" s="1"/>
  <c r="L1097" i="1" s="1"/>
  <c r="Q1096" i="1"/>
  <c r="K1096" i="1"/>
  <c r="J1096" i="1"/>
  <c r="D1096" i="1"/>
  <c r="C1096" i="1" s="1"/>
  <c r="Q1095" i="1"/>
  <c r="K1095" i="1"/>
  <c r="J1095" i="1"/>
  <c r="D1095" i="1"/>
  <c r="C1095" i="1" s="1"/>
  <c r="M1095" i="1" s="1"/>
  <c r="Q1094" i="1"/>
  <c r="K1094" i="1"/>
  <c r="J1094" i="1"/>
  <c r="D1094" i="1"/>
  <c r="C1094" i="1" s="1"/>
  <c r="Q1093" i="1"/>
  <c r="K1093" i="1"/>
  <c r="J1093" i="1"/>
  <c r="D1093" i="1"/>
  <c r="C1093" i="1" s="1"/>
  <c r="Q1092" i="1"/>
  <c r="K1092" i="1"/>
  <c r="J1092" i="1"/>
  <c r="D1092" i="1"/>
  <c r="C1092" i="1" s="1"/>
  <c r="L1092" i="1" s="1"/>
  <c r="Q1091" i="1"/>
  <c r="K1091" i="1"/>
  <c r="J1091" i="1"/>
  <c r="D1091" i="1"/>
  <c r="C1091" i="1" s="1"/>
  <c r="M1091" i="1" s="1"/>
  <c r="Q1090" i="1"/>
  <c r="K1090" i="1"/>
  <c r="J1090" i="1"/>
  <c r="D1090" i="1"/>
  <c r="C1090" i="1" s="1"/>
  <c r="Q1089" i="1"/>
  <c r="K1089" i="1"/>
  <c r="J1089" i="1"/>
  <c r="D1089" i="1"/>
  <c r="C1089" i="1" s="1"/>
  <c r="Q1088" i="1"/>
  <c r="K1088" i="1"/>
  <c r="J1088" i="1"/>
  <c r="D1088" i="1"/>
  <c r="C1088" i="1" s="1"/>
  <c r="I1088" i="1" s="1"/>
  <c r="O1088" i="1" s="1"/>
  <c r="Q1087" i="1"/>
  <c r="K1087" i="1"/>
  <c r="J1087" i="1"/>
  <c r="D1087" i="1"/>
  <c r="C1087" i="1" s="1"/>
  <c r="L1087" i="1" s="1"/>
  <c r="Q1086" i="1"/>
  <c r="K1086" i="1"/>
  <c r="J1086" i="1"/>
  <c r="D1086" i="1"/>
  <c r="C1086" i="1" s="1"/>
  <c r="Q1085" i="1"/>
  <c r="K1085" i="1"/>
  <c r="J1085" i="1"/>
  <c r="D1085" i="1"/>
  <c r="C1085" i="1" s="1"/>
  <c r="Q1084" i="1"/>
  <c r="K1084" i="1"/>
  <c r="J1084" i="1"/>
  <c r="D1084" i="1"/>
  <c r="C1084" i="1" s="1"/>
  <c r="Q1083" i="1"/>
  <c r="K1083" i="1"/>
  <c r="J1083" i="1"/>
  <c r="D1083" i="1"/>
  <c r="C1083" i="1" s="1"/>
  <c r="M1083" i="1" s="1"/>
  <c r="Q1082" i="1"/>
  <c r="K1082" i="1"/>
  <c r="J1082" i="1"/>
  <c r="D1082" i="1"/>
  <c r="C1082" i="1" s="1"/>
  <c r="Q1081" i="1"/>
  <c r="K1081" i="1"/>
  <c r="J1081" i="1"/>
  <c r="D1081" i="1"/>
  <c r="C1081" i="1" s="1"/>
  <c r="Q1080" i="1"/>
  <c r="K1080" i="1"/>
  <c r="J1080" i="1"/>
  <c r="D1080" i="1"/>
  <c r="C1080" i="1" s="1"/>
  <c r="Q1079" i="1"/>
  <c r="K1079" i="1"/>
  <c r="J1079" i="1"/>
  <c r="D1079" i="1"/>
  <c r="C1079" i="1" s="1"/>
  <c r="M1079" i="1" s="1"/>
  <c r="Q1078" i="1"/>
  <c r="K1078" i="1"/>
  <c r="J1078" i="1"/>
  <c r="D1078" i="1"/>
  <c r="C1078" i="1" s="1"/>
  <c r="Q1077" i="1"/>
  <c r="K1077" i="1"/>
  <c r="J1077" i="1"/>
  <c r="D1077" i="1"/>
  <c r="C1077" i="1" s="1"/>
  <c r="Q1076" i="1"/>
  <c r="K1076" i="1"/>
  <c r="J1076" i="1"/>
  <c r="D1076" i="1"/>
  <c r="C1076" i="1" s="1"/>
  <c r="L1076" i="1" s="1"/>
  <c r="Q1075" i="1"/>
  <c r="K1075" i="1"/>
  <c r="J1075" i="1"/>
  <c r="D1075" i="1"/>
  <c r="C1075" i="1" s="1"/>
  <c r="M1075" i="1" s="1"/>
  <c r="Q1074" i="1"/>
  <c r="K1074" i="1"/>
  <c r="J1074" i="1"/>
  <c r="D1074" i="1"/>
  <c r="C1074" i="1" s="1"/>
  <c r="Q1073" i="1"/>
  <c r="K1073" i="1"/>
  <c r="J1073" i="1"/>
  <c r="D1073" i="1"/>
  <c r="C1073" i="1" s="1"/>
  <c r="Q1072" i="1"/>
  <c r="K1072" i="1"/>
  <c r="J1072" i="1"/>
  <c r="D1072" i="1"/>
  <c r="C1072" i="1" s="1"/>
  <c r="L1072" i="1" s="1"/>
  <c r="Q1071" i="1"/>
  <c r="K1071" i="1"/>
  <c r="J1071" i="1"/>
  <c r="D1071" i="1"/>
  <c r="C1071" i="1" s="1"/>
  <c r="L1071" i="1" s="1"/>
  <c r="Q1070" i="1"/>
  <c r="K1070" i="1"/>
  <c r="J1070" i="1"/>
  <c r="D1070" i="1"/>
  <c r="C1070" i="1" s="1"/>
  <c r="Q1069" i="1"/>
  <c r="K1069" i="1"/>
  <c r="J1069" i="1"/>
  <c r="D1069" i="1"/>
  <c r="C1069" i="1" s="1"/>
  <c r="Q1068" i="1"/>
  <c r="K1068" i="1"/>
  <c r="J1068" i="1"/>
  <c r="D1068" i="1"/>
  <c r="C1068" i="1" s="1"/>
  <c r="Q1067" i="1"/>
  <c r="K1067" i="1"/>
  <c r="J1067" i="1"/>
  <c r="D1067" i="1"/>
  <c r="C1067" i="1" s="1"/>
  <c r="L1067" i="1" s="1"/>
  <c r="Q1066" i="1"/>
  <c r="K1066" i="1"/>
  <c r="J1066" i="1"/>
  <c r="D1066" i="1"/>
  <c r="C1066" i="1" s="1"/>
  <c r="Q1065" i="1"/>
  <c r="K1065" i="1"/>
  <c r="J1065" i="1"/>
  <c r="D1065" i="1"/>
  <c r="C1065" i="1" s="1"/>
  <c r="Q1064" i="1"/>
  <c r="K1064" i="1"/>
  <c r="J1064" i="1"/>
  <c r="D1064" i="1"/>
  <c r="C1064" i="1" s="1"/>
  <c r="Q1063" i="1"/>
  <c r="K1063" i="1"/>
  <c r="J1063" i="1"/>
  <c r="D1063" i="1"/>
  <c r="C1063" i="1" s="1"/>
  <c r="M1063" i="1" s="1"/>
  <c r="Q1062" i="1"/>
  <c r="K1062" i="1"/>
  <c r="J1062" i="1"/>
  <c r="D1062" i="1"/>
  <c r="C1062" i="1" s="1"/>
  <c r="Q1061" i="1"/>
  <c r="K1061" i="1"/>
  <c r="J1061" i="1"/>
  <c r="D1061" i="1"/>
  <c r="C1061" i="1" s="1"/>
  <c r="Q1060" i="1"/>
  <c r="K1060" i="1"/>
  <c r="J1060" i="1"/>
  <c r="D1060" i="1"/>
  <c r="C1060" i="1" s="1"/>
  <c r="Q1059" i="1"/>
  <c r="K1059" i="1"/>
  <c r="J1059" i="1"/>
  <c r="D1059" i="1"/>
  <c r="C1059" i="1" s="1"/>
  <c r="M1059" i="1" s="1"/>
  <c r="Q1058" i="1"/>
  <c r="K1058" i="1"/>
  <c r="J1058" i="1"/>
  <c r="D1058" i="1"/>
  <c r="C1058" i="1" s="1"/>
  <c r="Q1057" i="1"/>
  <c r="K1057" i="1"/>
  <c r="J1057" i="1"/>
  <c r="D1057" i="1"/>
  <c r="C1057" i="1" s="1"/>
  <c r="Q1056" i="1"/>
  <c r="K1056" i="1"/>
  <c r="J1056" i="1"/>
  <c r="D1056" i="1"/>
  <c r="C1056" i="1" s="1"/>
  <c r="Q1055" i="1"/>
  <c r="K1055" i="1"/>
  <c r="J1055" i="1"/>
  <c r="D1055" i="1"/>
  <c r="C1055" i="1" s="1"/>
  <c r="L1055" i="1" s="1"/>
  <c r="Q1054" i="1"/>
  <c r="K1054" i="1"/>
  <c r="J1054" i="1"/>
  <c r="D1054" i="1"/>
  <c r="C1054" i="1" s="1"/>
  <c r="Q1053" i="1"/>
  <c r="K1053" i="1"/>
  <c r="J1053" i="1"/>
  <c r="D1053" i="1"/>
  <c r="C1053" i="1" s="1"/>
  <c r="Q1052" i="1"/>
  <c r="K1052" i="1"/>
  <c r="J1052" i="1"/>
  <c r="D1052" i="1"/>
  <c r="C1052" i="1" s="1"/>
  <c r="Q1051" i="1"/>
  <c r="K1051" i="1"/>
  <c r="J1051" i="1"/>
  <c r="D1051" i="1"/>
  <c r="C1051" i="1" s="1"/>
  <c r="L1051" i="1" s="1"/>
  <c r="Q1050" i="1"/>
  <c r="K1050" i="1"/>
  <c r="J1050" i="1"/>
  <c r="D1050" i="1"/>
  <c r="C1050" i="1" s="1"/>
  <c r="L1050" i="1" s="1"/>
  <c r="Q1049" i="1"/>
  <c r="K1049" i="1"/>
  <c r="J1049" i="1"/>
  <c r="D1049" i="1"/>
  <c r="C1049" i="1" s="1"/>
  <c r="Q1048" i="1"/>
  <c r="K1048" i="1"/>
  <c r="J1048" i="1"/>
  <c r="D1048" i="1"/>
  <c r="C1048" i="1" s="1"/>
  <c r="Q1047" i="1"/>
  <c r="K1047" i="1"/>
  <c r="J1047" i="1"/>
  <c r="D1047" i="1"/>
  <c r="C1047" i="1" s="1"/>
  <c r="L1047" i="1" s="1"/>
  <c r="Q1046" i="1"/>
  <c r="K1046" i="1"/>
  <c r="J1046" i="1"/>
  <c r="D1046" i="1"/>
  <c r="C1046" i="1" s="1"/>
  <c r="Q1045" i="1"/>
  <c r="K1045" i="1"/>
  <c r="J1045" i="1"/>
  <c r="D1045" i="1"/>
  <c r="C1045" i="1" s="1"/>
  <c r="Q1044" i="1"/>
  <c r="K1044" i="1"/>
  <c r="J1044" i="1"/>
  <c r="D1044" i="1"/>
  <c r="C1044" i="1" s="1"/>
  <c r="Q1043" i="1"/>
  <c r="K1043" i="1"/>
  <c r="J1043" i="1"/>
  <c r="D1043" i="1"/>
  <c r="C1043" i="1" s="1"/>
  <c r="Q1042" i="1"/>
  <c r="K1042" i="1"/>
  <c r="J1042" i="1"/>
  <c r="D1042" i="1"/>
  <c r="C1042" i="1" s="1"/>
  <c r="Q1041" i="1"/>
  <c r="K1041" i="1"/>
  <c r="J1041" i="1"/>
  <c r="D1041" i="1"/>
  <c r="C1041" i="1" s="1"/>
  <c r="Q1040" i="1"/>
  <c r="K1040" i="1"/>
  <c r="J1040" i="1"/>
  <c r="D1040" i="1"/>
  <c r="C1040" i="1" s="1"/>
  <c r="Q1039" i="1"/>
  <c r="K1039" i="1"/>
  <c r="J1039" i="1"/>
  <c r="D1039" i="1"/>
  <c r="C1039" i="1" s="1"/>
  <c r="L1039" i="1" s="1"/>
  <c r="Q1038" i="1"/>
  <c r="K1038" i="1"/>
  <c r="J1038" i="1"/>
  <c r="D1038" i="1"/>
  <c r="C1038" i="1" s="1"/>
  <c r="Q1037" i="1"/>
  <c r="K1037" i="1"/>
  <c r="J1037" i="1"/>
  <c r="D1037" i="1"/>
  <c r="C1037" i="1" s="1"/>
  <c r="Q1036" i="1"/>
  <c r="K1036" i="1"/>
  <c r="J1036" i="1"/>
  <c r="D1036" i="1"/>
  <c r="C1036" i="1" s="1"/>
  <c r="Q1035" i="1"/>
  <c r="K1035" i="1"/>
  <c r="J1035" i="1"/>
  <c r="D1035" i="1"/>
  <c r="C1035" i="1" s="1"/>
  <c r="L1035" i="1" s="1"/>
  <c r="Q1034" i="1"/>
  <c r="K1034" i="1"/>
  <c r="J1034" i="1"/>
  <c r="D1034" i="1"/>
  <c r="C1034" i="1" s="1"/>
  <c r="Q1033" i="1"/>
  <c r="K1033" i="1"/>
  <c r="J1033" i="1"/>
  <c r="D1033" i="1"/>
  <c r="C1033" i="1" s="1"/>
  <c r="Q1032" i="1"/>
  <c r="K1032" i="1"/>
  <c r="J1032" i="1"/>
  <c r="D1032" i="1"/>
  <c r="C1032" i="1" s="1"/>
  <c r="Q1031" i="1"/>
  <c r="K1031" i="1"/>
  <c r="J1031" i="1"/>
  <c r="D1031" i="1"/>
  <c r="C1031" i="1" s="1"/>
  <c r="M1031" i="1" s="1"/>
  <c r="Q1030" i="1"/>
  <c r="K1030" i="1"/>
  <c r="J1030" i="1"/>
  <c r="D1030" i="1"/>
  <c r="C1030" i="1" s="1"/>
  <c r="Q1029" i="1"/>
  <c r="K1029" i="1"/>
  <c r="J1029" i="1"/>
  <c r="D1029" i="1"/>
  <c r="C1029" i="1" s="1"/>
  <c r="Q1028" i="1"/>
  <c r="K1028" i="1"/>
  <c r="J1028" i="1"/>
  <c r="D1028" i="1"/>
  <c r="C1028" i="1" s="1"/>
  <c r="Q1027" i="1"/>
  <c r="K1027" i="1"/>
  <c r="J1027" i="1"/>
  <c r="D1027" i="1"/>
  <c r="C1027" i="1" s="1"/>
  <c r="M1027" i="1" s="1"/>
  <c r="Q1026" i="1"/>
  <c r="K1026" i="1"/>
  <c r="J1026" i="1"/>
  <c r="D1026" i="1"/>
  <c r="C1026" i="1" s="1"/>
  <c r="Q1025" i="1"/>
  <c r="K1025" i="1"/>
  <c r="J1025" i="1"/>
  <c r="D1025" i="1"/>
  <c r="C1025" i="1" s="1"/>
  <c r="Q1024" i="1"/>
  <c r="K1024" i="1"/>
  <c r="J1024" i="1"/>
  <c r="D1024" i="1"/>
  <c r="C1024" i="1" s="1"/>
  <c r="Q1023" i="1"/>
  <c r="K1023" i="1"/>
  <c r="J1023" i="1"/>
  <c r="D1023" i="1"/>
  <c r="C1023" i="1" s="1"/>
  <c r="Q1022" i="1"/>
  <c r="K1022" i="1"/>
  <c r="J1022" i="1"/>
  <c r="D1022" i="1"/>
  <c r="C1022" i="1" s="1"/>
  <c r="Q1021" i="1"/>
  <c r="K1021" i="1"/>
  <c r="J1021" i="1"/>
  <c r="D1021" i="1"/>
  <c r="C1021" i="1" s="1"/>
  <c r="Q1020" i="1"/>
  <c r="K1020" i="1"/>
  <c r="J1020" i="1"/>
  <c r="D1020" i="1"/>
  <c r="C1020" i="1" s="1"/>
  <c r="Q1019" i="1"/>
  <c r="K1019" i="1"/>
  <c r="J1019" i="1"/>
  <c r="D1019" i="1"/>
  <c r="C1019" i="1" s="1"/>
  <c r="M1019" i="1" s="1"/>
  <c r="Q1018" i="1"/>
  <c r="K1018" i="1"/>
  <c r="J1018" i="1"/>
  <c r="D1018" i="1"/>
  <c r="C1018" i="1" s="1"/>
  <c r="L1018" i="1" s="1"/>
  <c r="Q1017" i="1"/>
  <c r="K1017" i="1"/>
  <c r="J1017" i="1"/>
  <c r="D1017" i="1"/>
  <c r="C1017" i="1" s="1"/>
  <c r="Q1016" i="1"/>
  <c r="K1016" i="1"/>
  <c r="J1016" i="1"/>
  <c r="D1016" i="1"/>
  <c r="C1016" i="1" s="1"/>
  <c r="Q1015" i="1"/>
  <c r="K1015" i="1"/>
  <c r="J1015" i="1"/>
  <c r="D1015" i="1"/>
  <c r="C1015" i="1" s="1"/>
  <c r="Q1014" i="1"/>
  <c r="K1014" i="1"/>
  <c r="J1014" i="1"/>
  <c r="D1014" i="1"/>
  <c r="C1014" i="1" s="1"/>
  <c r="Q1013" i="1"/>
  <c r="K1013" i="1"/>
  <c r="J1013" i="1"/>
  <c r="D1013" i="1"/>
  <c r="C1013" i="1" s="1"/>
  <c r="Q1012" i="1"/>
  <c r="K1012" i="1"/>
  <c r="J1012" i="1"/>
  <c r="D1012" i="1"/>
  <c r="C1012" i="1" s="1"/>
  <c r="Q1011" i="1"/>
  <c r="K1011" i="1"/>
  <c r="J1011" i="1"/>
  <c r="D1011" i="1"/>
  <c r="C1011" i="1" s="1"/>
  <c r="I1011" i="1" s="1"/>
  <c r="O1011" i="1" s="1"/>
  <c r="Q1010" i="1"/>
  <c r="K1010" i="1"/>
  <c r="J1010" i="1"/>
  <c r="D1010" i="1"/>
  <c r="C1010" i="1" s="1"/>
  <c r="L1010" i="1" s="1"/>
  <c r="Q1009" i="1"/>
  <c r="K1009" i="1"/>
  <c r="J1009" i="1"/>
  <c r="D1009" i="1"/>
  <c r="C1009" i="1" s="1"/>
  <c r="L1009" i="1" s="1"/>
  <c r="Q1008" i="1"/>
  <c r="K1008" i="1"/>
  <c r="J1008" i="1"/>
  <c r="D1008" i="1"/>
  <c r="C1008" i="1" s="1"/>
  <c r="Q1007" i="1"/>
  <c r="K1007" i="1"/>
  <c r="J1007" i="1"/>
  <c r="D1007" i="1"/>
  <c r="C1007" i="1" s="1"/>
  <c r="Q1006" i="1"/>
  <c r="K1006" i="1"/>
  <c r="J1006" i="1"/>
  <c r="D1006" i="1"/>
  <c r="C1006" i="1" s="1"/>
  <c r="M1006" i="1" s="1"/>
  <c r="Q1005" i="1"/>
  <c r="K1005" i="1"/>
  <c r="J1005" i="1"/>
  <c r="D1005" i="1"/>
  <c r="C1005" i="1" s="1"/>
  <c r="Q1004" i="1"/>
  <c r="K1004" i="1"/>
  <c r="J1004" i="1"/>
  <c r="D1004" i="1"/>
  <c r="C1004" i="1" s="1"/>
  <c r="Q1003" i="1"/>
  <c r="K1003" i="1"/>
  <c r="J1003" i="1"/>
  <c r="D1003" i="1"/>
  <c r="C1003" i="1" s="1"/>
  <c r="Q1002" i="1"/>
  <c r="K1002" i="1"/>
  <c r="J1002" i="1"/>
  <c r="D1002" i="1"/>
  <c r="C1002" i="1" s="1"/>
  <c r="L1002" i="1" s="1"/>
  <c r="Q1001" i="1"/>
  <c r="K1001" i="1"/>
  <c r="J1001" i="1"/>
  <c r="D1001" i="1"/>
  <c r="C1001" i="1" s="1"/>
  <c r="Q1000" i="1"/>
  <c r="K1000" i="1"/>
  <c r="J1000" i="1"/>
  <c r="D1000" i="1"/>
  <c r="C1000" i="1" s="1"/>
  <c r="L1000" i="1" s="1"/>
  <c r="Q999" i="1"/>
  <c r="K999" i="1"/>
  <c r="J999" i="1"/>
  <c r="D999" i="1"/>
  <c r="C999" i="1" s="1"/>
  <c r="L999" i="1" s="1"/>
  <c r="Q998" i="1"/>
  <c r="K998" i="1"/>
  <c r="J998" i="1"/>
  <c r="D998" i="1"/>
  <c r="C998" i="1" s="1"/>
  <c r="L998" i="1" s="1"/>
  <c r="Q997" i="1"/>
  <c r="K997" i="1"/>
  <c r="J997" i="1"/>
  <c r="D997" i="1"/>
  <c r="C997" i="1" s="1"/>
  <c r="Q996" i="1"/>
  <c r="K996" i="1"/>
  <c r="J996" i="1"/>
  <c r="D996" i="1"/>
  <c r="C996" i="1" s="1"/>
  <c r="Q995" i="1"/>
  <c r="K995" i="1"/>
  <c r="J995" i="1"/>
  <c r="D995" i="1"/>
  <c r="C995" i="1" s="1"/>
  <c r="L995" i="1" s="1"/>
  <c r="Q994" i="1"/>
  <c r="K994" i="1"/>
  <c r="J994" i="1"/>
  <c r="D994" i="1"/>
  <c r="C994" i="1" s="1"/>
  <c r="L994" i="1" s="1"/>
  <c r="Q993" i="1"/>
  <c r="K993" i="1"/>
  <c r="J993" i="1"/>
  <c r="D993" i="1"/>
  <c r="C993" i="1" s="1"/>
  <c r="Q992" i="1"/>
  <c r="K992" i="1"/>
  <c r="J992" i="1"/>
  <c r="D992" i="1"/>
  <c r="C992" i="1" s="1"/>
  <c r="L992" i="1" s="1"/>
  <c r="Q991" i="1"/>
  <c r="K991" i="1"/>
  <c r="J991" i="1"/>
  <c r="D991" i="1"/>
  <c r="C991" i="1" s="1"/>
  <c r="Q990" i="1"/>
  <c r="K990" i="1"/>
  <c r="J990" i="1"/>
  <c r="D990" i="1"/>
  <c r="C990" i="1" s="1"/>
  <c r="Q989" i="1"/>
  <c r="K989" i="1"/>
  <c r="J989" i="1"/>
  <c r="D989" i="1"/>
  <c r="C989" i="1" s="1"/>
  <c r="Q988" i="1"/>
  <c r="K988" i="1"/>
  <c r="J988" i="1"/>
  <c r="D988" i="1"/>
  <c r="C988" i="1" s="1"/>
  <c r="L988" i="1" s="1"/>
  <c r="Q987" i="1"/>
  <c r="K987" i="1"/>
  <c r="J987" i="1"/>
  <c r="D987" i="1"/>
  <c r="C987" i="1" s="1"/>
  <c r="Q986" i="1"/>
  <c r="K986" i="1"/>
  <c r="J986" i="1"/>
  <c r="D986" i="1"/>
  <c r="C986" i="1" s="1"/>
  <c r="Q985" i="1"/>
  <c r="K985" i="1"/>
  <c r="J985" i="1"/>
  <c r="D985" i="1"/>
  <c r="C985" i="1" s="1"/>
  <c r="Q984" i="1"/>
  <c r="K984" i="1"/>
  <c r="J984" i="1"/>
  <c r="D984" i="1"/>
  <c r="C984" i="1" s="1"/>
  <c r="Q983" i="1"/>
  <c r="K983" i="1"/>
  <c r="J983" i="1"/>
  <c r="D983" i="1"/>
  <c r="C983" i="1" s="1"/>
  <c r="Q982" i="1"/>
  <c r="K982" i="1"/>
  <c r="J982" i="1"/>
  <c r="D982" i="1"/>
  <c r="C982" i="1" s="1"/>
  <c r="Q981" i="1"/>
  <c r="K981" i="1"/>
  <c r="J981" i="1"/>
  <c r="D981" i="1"/>
  <c r="C981" i="1" s="1"/>
  <c r="I981" i="1" s="1"/>
  <c r="O981" i="1" s="1"/>
  <c r="Q980" i="1"/>
  <c r="K980" i="1"/>
  <c r="J980" i="1"/>
  <c r="D980" i="1"/>
  <c r="C980" i="1" s="1"/>
  <c r="L980" i="1" s="1"/>
  <c r="Q979" i="1"/>
  <c r="K979" i="1"/>
  <c r="J979" i="1"/>
  <c r="D979" i="1"/>
  <c r="C979" i="1" s="1"/>
  <c r="M979" i="1" s="1"/>
  <c r="Q978" i="1"/>
  <c r="K978" i="1"/>
  <c r="J978" i="1"/>
  <c r="D978" i="1"/>
  <c r="C978" i="1" s="1"/>
  <c r="Q977" i="1"/>
  <c r="K977" i="1"/>
  <c r="J977" i="1"/>
  <c r="D977" i="1"/>
  <c r="C977" i="1" s="1"/>
  <c r="Q976" i="1"/>
  <c r="K976" i="1"/>
  <c r="J976" i="1"/>
  <c r="D976" i="1"/>
  <c r="C976" i="1" s="1"/>
  <c r="L976" i="1" s="1"/>
  <c r="Q975" i="1"/>
  <c r="K975" i="1"/>
  <c r="J975" i="1"/>
  <c r="D975" i="1"/>
  <c r="C975" i="1" s="1"/>
  <c r="L975" i="1" s="1"/>
  <c r="Q974" i="1"/>
  <c r="K974" i="1"/>
  <c r="J974" i="1"/>
  <c r="D974" i="1"/>
  <c r="C974" i="1" s="1"/>
  <c r="Q973" i="1"/>
  <c r="K973" i="1"/>
  <c r="J973" i="1"/>
  <c r="D973" i="1"/>
  <c r="C973" i="1" s="1"/>
  <c r="L973" i="1" s="1"/>
  <c r="Q972" i="1"/>
  <c r="K972" i="1"/>
  <c r="J972" i="1"/>
  <c r="D972" i="1"/>
  <c r="C972" i="1" s="1"/>
  <c r="Q971" i="1"/>
  <c r="K971" i="1"/>
  <c r="J971" i="1"/>
  <c r="D971" i="1"/>
  <c r="C971" i="1" s="1"/>
  <c r="Q970" i="1"/>
  <c r="K970" i="1"/>
  <c r="J970" i="1"/>
  <c r="D970" i="1"/>
  <c r="C970" i="1" s="1"/>
  <c r="Q969" i="1"/>
  <c r="K969" i="1"/>
  <c r="J969" i="1"/>
  <c r="D969" i="1"/>
  <c r="C969" i="1" s="1"/>
  <c r="Q968" i="1"/>
  <c r="K968" i="1"/>
  <c r="J968" i="1"/>
  <c r="D968" i="1"/>
  <c r="C968" i="1" s="1"/>
  <c r="Q967" i="1"/>
  <c r="K967" i="1"/>
  <c r="J967" i="1"/>
  <c r="D967" i="1"/>
  <c r="C967" i="1" s="1"/>
  <c r="Q966" i="1"/>
  <c r="K966" i="1"/>
  <c r="J966" i="1"/>
  <c r="D966" i="1"/>
  <c r="C966" i="1" s="1"/>
  <c r="Q965" i="1"/>
  <c r="K965" i="1"/>
  <c r="J965" i="1"/>
  <c r="D965" i="1"/>
  <c r="C965" i="1" s="1"/>
  <c r="I965" i="1" s="1"/>
  <c r="O965" i="1" s="1"/>
  <c r="Q964" i="1"/>
  <c r="K964" i="1"/>
  <c r="J964" i="1"/>
  <c r="D964" i="1"/>
  <c r="C964" i="1" s="1"/>
  <c r="L964" i="1" s="1"/>
  <c r="Q963" i="1"/>
  <c r="K963" i="1"/>
  <c r="J963" i="1"/>
  <c r="D963" i="1"/>
  <c r="C963" i="1" s="1"/>
  <c r="Q962" i="1"/>
  <c r="K962" i="1"/>
  <c r="J962" i="1"/>
  <c r="D962" i="1"/>
  <c r="C962" i="1" s="1"/>
  <c r="Q961" i="1"/>
  <c r="K961" i="1"/>
  <c r="J961" i="1"/>
  <c r="D961" i="1"/>
  <c r="C961" i="1" s="1"/>
  <c r="Q960" i="1"/>
  <c r="K960" i="1"/>
  <c r="J960" i="1"/>
  <c r="D960" i="1"/>
  <c r="C960" i="1" s="1"/>
  <c r="L960" i="1" s="1"/>
  <c r="Q959" i="1"/>
  <c r="K959" i="1"/>
  <c r="J959" i="1"/>
  <c r="D959" i="1"/>
  <c r="C959" i="1" s="1"/>
  <c r="Q958" i="1"/>
  <c r="K958" i="1"/>
  <c r="J958" i="1"/>
  <c r="D958" i="1"/>
  <c r="C958" i="1" s="1"/>
  <c r="Q957" i="1"/>
  <c r="K957" i="1"/>
  <c r="J957" i="1"/>
  <c r="D957" i="1"/>
  <c r="C957" i="1" s="1"/>
  <c r="L957" i="1" s="1"/>
  <c r="Q956" i="1"/>
  <c r="K956" i="1"/>
  <c r="J956" i="1"/>
  <c r="D956" i="1"/>
  <c r="C956" i="1" s="1"/>
  <c r="M956" i="1" s="1"/>
  <c r="Q955" i="1"/>
  <c r="K955" i="1"/>
  <c r="J955" i="1"/>
  <c r="D955" i="1"/>
  <c r="C955" i="1" s="1"/>
  <c r="Q954" i="1"/>
  <c r="K954" i="1"/>
  <c r="J954" i="1"/>
  <c r="D954" i="1"/>
  <c r="C954" i="1" s="1"/>
  <c r="Q953" i="1"/>
  <c r="K953" i="1"/>
  <c r="J953" i="1"/>
  <c r="D953" i="1"/>
  <c r="C953" i="1" s="1"/>
  <c r="Q952" i="1"/>
  <c r="K952" i="1"/>
  <c r="J952" i="1"/>
  <c r="D952" i="1"/>
  <c r="C952" i="1" s="1"/>
  <c r="Q951" i="1"/>
  <c r="K951" i="1"/>
  <c r="J951" i="1"/>
  <c r="D951" i="1"/>
  <c r="C951" i="1" s="1"/>
  <c r="Q950" i="1"/>
  <c r="K950" i="1"/>
  <c r="J950" i="1"/>
  <c r="D950" i="1"/>
  <c r="C950" i="1" s="1"/>
  <c r="Q949" i="1"/>
  <c r="K949" i="1"/>
  <c r="J949" i="1"/>
  <c r="D949" i="1"/>
  <c r="C949" i="1" s="1"/>
  <c r="I949" i="1" s="1"/>
  <c r="O949" i="1" s="1"/>
  <c r="Q948" i="1"/>
  <c r="K948" i="1"/>
  <c r="J948" i="1"/>
  <c r="D948" i="1"/>
  <c r="C948" i="1" s="1"/>
  <c r="L948" i="1" s="1"/>
  <c r="Q947" i="1"/>
  <c r="K947" i="1"/>
  <c r="J947" i="1"/>
  <c r="D947" i="1"/>
  <c r="C947" i="1" s="1"/>
  <c r="M947" i="1" s="1"/>
  <c r="Q946" i="1"/>
  <c r="K946" i="1"/>
  <c r="J946" i="1"/>
  <c r="D946" i="1"/>
  <c r="C946" i="1" s="1"/>
  <c r="Q945" i="1"/>
  <c r="K945" i="1"/>
  <c r="J945" i="1"/>
  <c r="D945" i="1"/>
  <c r="C945" i="1" s="1"/>
  <c r="Q944" i="1"/>
  <c r="K944" i="1"/>
  <c r="J944" i="1"/>
  <c r="D944" i="1"/>
  <c r="C944" i="1" s="1"/>
  <c r="L944" i="1" s="1"/>
  <c r="Q943" i="1"/>
  <c r="K943" i="1"/>
  <c r="J943" i="1"/>
  <c r="D943" i="1"/>
  <c r="C943" i="1" s="1"/>
  <c r="L943" i="1" s="1"/>
  <c r="Q942" i="1"/>
  <c r="K942" i="1"/>
  <c r="J942" i="1"/>
  <c r="D942" i="1"/>
  <c r="C942" i="1" s="1"/>
  <c r="Q941" i="1"/>
  <c r="K941" i="1"/>
  <c r="J941" i="1"/>
  <c r="D941" i="1"/>
  <c r="C941" i="1" s="1"/>
  <c r="Q940" i="1"/>
  <c r="K940" i="1"/>
  <c r="J940" i="1"/>
  <c r="D940" i="1"/>
  <c r="C940" i="1" s="1"/>
  <c r="M940" i="1" s="1"/>
  <c r="Q939" i="1"/>
  <c r="K939" i="1"/>
  <c r="J939" i="1"/>
  <c r="D939" i="1"/>
  <c r="C939" i="1" s="1"/>
  <c r="Q938" i="1"/>
  <c r="K938" i="1"/>
  <c r="J938" i="1"/>
  <c r="D938" i="1"/>
  <c r="C938" i="1" s="1"/>
  <c r="Q937" i="1"/>
  <c r="K937" i="1"/>
  <c r="J937" i="1"/>
  <c r="D937" i="1"/>
  <c r="C937" i="1" s="1"/>
  <c r="Q936" i="1"/>
  <c r="K936" i="1"/>
  <c r="J936" i="1"/>
  <c r="D936" i="1"/>
  <c r="C936" i="1" s="1"/>
  <c r="Q935" i="1"/>
  <c r="K935" i="1"/>
  <c r="J935" i="1"/>
  <c r="D935" i="1"/>
  <c r="C935" i="1" s="1"/>
  <c r="Q934" i="1"/>
  <c r="K934" i="1"/>
  <c r="J934" i="1"/>
  <c r="D934" i="1"/>
  <c r="C934" i="1" s="1"/>
  <c r="Q933" i="1"/>
  <c r="K933" i="1"/>
  <c r="J933" i="1"/>
  <c r="D933" i="1"/>
  <c r="C933" i="1" s="1"/>
  <c r="I933" i="1" s="1"/>
  <c r="O933" i="1" s="1"/>
  <c r="Q932" i="1"/>
  <c r="K932" i="1"/>
  <c r="J932" i="1"/>
  <c r="D932" i="1"/>
  <c r="C932" i="1" s="1"/>
  <c r="L932" i="1" s="1"/>
  <c r="Q931" i="1"/>
  <c r="K931" i="1"/>
  <c r="J931" i="1"/>
  <c r="D931" i="1"/>
  <c r="C931" i="1" s="1"/>
  <c r="M931" i="1" s="1"/>
  <c r="Q930" i="1"/>
  <c r="K930" i="1"/>
  <c r="J930" i="1"/>
  <c r="D930" i="1"/>
  <c r="C930" i="1" s="1"/>
  <c r="Q929" i="1"/>
  <c r="K929" i="1"/>
  <c r="J929" i="1"/>
  <c r="D929" i="1"/>
  <c r="C929" i="1" s="1"/>
  <c r="Q928" i="1"/>
  <c r="K928" i="1"/>
  <c r="J928" i="1"/>
  <c r="D928" i="1"/>
  <c r="C928" i="1" s="1"/>
  <c r="L928" i="1" s="1"/>
  <c r="Q927" i="1"/>
  <c r="K927" i="1"/>
  <c r="J927" i="1"/>
  <c r="D927" i="1"/>
  <c r="C927" i="1" s="1"/>
  <c r="L927" i="1" s="1"/>
  <c r="Q926" i="1"/>
  <c r="K926" i="1"/>
  <c r="J926" i="1"/>
  <c r="D926" i="1"/>
  <c r="C926" i="1" s="1"/>
  <c r="Q925" i="1"/>
  <c r="K925" i="1"/>
  <c r="J925" i="1"/>
  <c r="D925" i="1"/>
  <c r="C925" i="1" s="1"/>
  <c r="L925" i="1" s="1"/>
  <c r="Q924" i="1"/>
  <c r="K924" i="1"/>
  <c r="J924" i="1"/>
  <c r="D924" i="1"/>
  <c r="C924" i="1" s="1"/>
  <c r="L924" i="1" s="1"/>
  <c r="Q923" i="1"/>
  <c r="K923" i="1"/>
  <c r="J923" i="1"/>
  <c r="D923" i="1"/>
  <c r="C923" i="1" s="1"/>
  <c r="Q922" i="1"/>
  <c r="K922" i="1"/>
  <c r="J922" i="1"/>
  <c r="D922" i="1"/>
  <c r="C922" i="1" s="1"/>
  <c r="Q921" i="1"/>
  <c r="K921" i="1"/>
  <c r="J921" i="1"/>
  <c r="D921" i="1"/>
  <c r="C921" i="1" s="1"/>
  <c r="L921" i="1" s="1"/>
  <c r="Q920" i="1"/>
  <c r="K920" i="1"/>
  <c r="J920" i="1"/>
  <c r="D920" i="1"/>
  <c r="C920" i="1" s="1"/>
  <c r="M920" i="1" s="1"/>
  <c r="Q919" i="1"/>
  <c r="K919" i="1"/>
  <c r="J919" i="1"/>
  <c r="D919" i="1"/>
  <c r="C919" i="1" s="1"/>
  <c r="Q918" i="1"/>
  <c r="K918" i="1"/>
  <c r="J918" i="1"/>
  <c r="D918" i="1"/>
  <c r="C918" i="1" s="1"/>
  <c r="Q917" i="1"/>
  <c r="K917" i="1"/>
  <c r="J917" i="1"/>
  <c r="D917" i="1"/>
  <c r="C917" i="1" s="1"/>
  <c r="L917" i="1" s="1"/>
  <c r="Q916" i="1"/>
  <c r="K916" i="1"/>
  <c r="J916" i="1"/>
  <c r="D916" i="1"/>
  <c r="C916" i="1" s="1"/>
  <c r="L916" i="1" s="1"/>
  <c r="Q915" i="1"/>
  <c r="K915" i="1"/>
  <c r="J915" i="1"/>
  <c r="D915" i="1"/>
  <c r="C915" i="1" s="1"/>
  <c r="M915" i="1" s="1"/>
  <c r="Q914" i="1"/>
  <c r="K914" i="1"/>
  <c r="J914" i="1"/>
  <c r="D914" i="1"/>
  <c r="C914" i="1" s="1"/>
  <c r="Q913" i="1"/>
  <c r="K913" i="1"/>
  <c r="J913" i="1"/>
  <c r="D913" i="1"/>
  <c r="C913" i="1" s="1"/>
  <c r="I913" i="1" s="1"/>
  <c r="O913" i="1" s="1"/>
  <c r="Q912" i="1"/>
  <c r="K912" i="1"/>
  <c r="J912" i="1"/>
  <c r="D912" i="1"/>
  <c r="C912" i="1" s="1"/>
  <c r="L912" i="1" s="1"/>
  <c r="Q911" i="1"/>
  <c r="K911" i="1"/>
  <c r="J911" i="1"/>
  <c r="D911" i="1"/>
  <c r="C911" i="1" s="1"/>
  <c r="L911" i="1" s="1"/>
  <c r="Q910" i="1"/>
  <c r="K910" i="1"/>
  <c r="J910" i="1"/>
  <c r="D910" i="1"/>
  <c r="C910" i="1" s="1"/>
  <c r="Q909" i="1"/>
  <c r="K909" i="1"/>
  <c r="J909" i="1"/>
  <c r="D909" i="1"/>
  <c r="C909" i="1" s="1"/>
  <c r="Q908" i="1"/>
  <c r="K908" i="1"/>
  <c r="J908" i="1"/>
  <c r="D908" i="1"/>
  <c r="C908" i="1" s="1"/>
  <c r="L908" i="1" s="1"/>
  <c r="Q907" i="1"/>
  <c r="K907" i="1"/>
  <c r="J907" i="1"/>
  <c r="D907" i="1"/>
  <c r="C907" i="1" s="1"/>
  <c r="Q906" i="1"/>
  <c r="K906" i="1"/>
  <c r="J906" i="1"/>
  <c r="D906" i="1"/>
  <c r="C906" i="1" s="1"/>
  <c r="Q905" i="1"/>
  <c r="K905" i="1"/>
  <c r="J905" i="1"/>
  <c r="D905" i="1"/>
  <c r="C905" i="1" s="1"/>
  <c r="L905" i="1" s="1"/>
  <c r="Q904" i="1"/>
  <c r="K904" i="1"/>
  <c r="J904" i="1"/>
  <c r="D904" i="1"/>
  <c r="C904" i="1" s="1"/>
  <c r="M904" i="1" s="1"/>
  <c r="Q903" i="1"/>
  <c r="K903" i="1"/>
  <c r="J903" i="1"/>
  <c r="D903" i="1"/>
  <c r="C903" i="1" s="1"/>
  <c r="M903" i="1" s="1"/>
  <c r="Q902" i="1"/>
  <c r="K902" i="1"/>
  <c r="J902" i="1"/>
  <c r="D902" i="1"/>
  <c r="C902" i="1" s="1"/>
  <c r="Q901" i="1"/>
  <c r="K901" i="1"/>
  <c r="J901" i="1"/>
  <c r="D901" i="1"/>
  <c r="C901" i="1" s="1"/>
  <c r="Q900" i="1"/>
  <c r="K900" i="1"/>
  <c r="J900" i="1"/>
  <c r="D900" i="1"/>
  <c r="C900" i="1" s="1"/>
  <c r="L900" i="1" s="1"/>
  <c r="Q899" i="1"/>
  <c r="K899" i="1"/>
  <c r="J899" i="1"/>
  <c r="D899" i="1"/>
  <c r="C899" i="1" s="1"/>
  <c r="M899" i="1" s="1"/>
  <c r="Q898" i="1"/>
  <c r="K898" i="1"/>
  <c r="J898" i="1"/>
  <c r="D898" i="1"/>
  <c r="C898" i="1" s="1"/>
  <c r="Q897" i="1"/>
  <c r="K897" i="1"/>
  <c r="J897" i="1"/>
  <c r="D897" i="1"/>
  <c r="C897" i="1" s="1"/>
  <c r="Q896" i="1"/>
  <c r="K896" i="1"/>
  <c r="J896" i="1"/>
  <c r="D896" i="1"/>
  <c r="C896" i="1" s="1"/>
  <c r="L896" i="1" s="1"/>
  <c r="Q895" i="1"/>
  <c r="K895" i="1"/>
  <c r="J895" i="1"/>
  <c r="D895" i="1"/>
  <c r="C895" i="1" s="1"/>
  <c r="M895" i="1" s="1"/>
  <c r="Q894" i="1"/>
  <c r="K894" i="1"/>
  <c r="J894" i="1"/>
  <c r="D894" i="1"/>
  <c r="C894" i="1" s="1"/>
  <c r="Q893" i="1"/>
  <c r="K893" i="1"/>
  <c r="J893" i="1"/>
  <c r="D893" i="1"/>
  <c r="C893" i="1" s="1"/>
  <c r="Q892" i="1"/>
  <c r="K892" i="1"/>
  <c r="J892" i="1"/>
  <c r="D892" i="1"/>
  <c r="C892" i="1" s="1"/>
  <c r="L892" i="1" s="1"/>
  <c r="Q891" i="1"/>
  <c r="K891" i="1"/>
  <c r="J891" i="1"/>
  <c r="D891" i="1"/>
  <c r="C891" i="1" s="1"/>
  <c r="M891" i="1" s="1"/>
  <c r="Q890" i="1"/>
  <c r="K890" i="1"/>
  <c r="J890" i="1"/>
  <c r="D890" i="1"/>
  <c r="C890" i="1" s="1"/>
  <c r="Q889" i="1"/>
  <c r="K889" i="1"/>
  <c r="J889" i="1"/>
  <c r="D889" i="1"/>
  <c r="C889" i="1" s="1"/>
  <c r="Q888" i="1"/>
  <c r="K888" i="1"/>
  <c r="J888" i="1"/>
  <c r="D888" i="1"/>
  <c r="C888" i="1" s="1"/>
  <c r="L888" i="1" s="1"/>
  <c r="Q887" i="1"/>
  <c r="K887" i="1"/>
  <c r="J887" i="1"/>
  <c r="D887" i="1"/>
  <c r="C887" i="1" s="1"/>
  <c r="M887" i="1" s="1"/>
  <c r="Q886" i="1"/>
  <c r="K886" i="1"/>
  <c r="J886" i="1"/>
  <c r="D886" i="1"/>
  <c r="C886" i="1" s="1"/>
  <c r="Q885" i="1"/>
  <c r="K885" i="1"/>
  <c r="J885" i="1"/>
  <c r="D885" i="1"/>
  <c r="C885" i="1" s="1"/>
  <c r="Q884" i="1"/>
  <c r="K884" i="1"/>
  <c r="J884" i="1"/>
  <c r="D884" i="1"/>
  <c r="C884" i="1" s="1"/>
  <c r="Q883" i="1"/>
  <c r="K883" i="1"/>
  <c r="J883" i="1"/>
  <c r="D883" i="1"/>
  <c r="C883" i="1" s="1"/>
  <c r="L883" i="1" s="1"/>
  <c r="Q882" i="1"/>
  <c r="K882" i="1"/>
  <c r="J882" i="1"/>
  <c r="D882" i="1"/>
  <c r="C882" i="1" s="1"/>
  <c r="L882" i="1" s="1"/>
  <c r="Q881" i="1"/>
  <c r="K881" i="1"/>
  <c r="J881" i="1"/>
  <c r="D881" i="1"/>
  <c r="C881" i="1" s="1"/>
  <c r="Q880" i="1"/>
  <c r="K880" i="1"/>
  <c r="J880" i="1"/>
  <c r="D880" i="1"/>
  <c r="C880" i="1" s="1"/>
  <c r="Q879" i="1"/>
  <c r="K879" i="1"/>
  <c r="J879" i="1"/>
  <c r="D879" i="1"/>
  <c r="C879" i="1" s="1"/>
  <c r="Q878" i="1"/>
  <c r="K878" i="1"/>
  <c r="J878" i="1"/>
  <c r="D878" i="1"/>
  <c r="C878" i="1" s="1"/>
  <c r="M878" i="1" s="1"/>
  <c r="Q877" i="1"/>
  <c r="K877" i="1"/>
  <c r="J877" i="1"/>
  <c r="D877" i="1"/>
  <c r="C877" i="1" s="1"/>
  <c r="Q876" i="1"/>
  <c r="K876" i="1"/>
  <c r="J876" i="1"/>
  <c r="D876" i="1"/>
  <c r="C876" i="1" s="1"/>
  <c r="Q875" i="1"/>
  <c r="K875" i="1"/>
  <c r="J875" i="1"/>
  <c r="D875" i="1"/>
  <c r="C875" i="1" s="1"/>
  <c r="L875" i="1" s="1"/>
  <c r="Q874" i="1"/>
  <c r="K874" i="1"/>
  <c r="J874" i="1"/>
  <c r="D874" i="1"/>
  <c r="C874" i="1" s="1"/>
  <c r="L874" i="1" s="1"/>
  <c r="Q873" i="1"/>
  <c r="K873" i="1"/>
  <c r="J873" i="1"/>
  <c r="D873" i="1"/>
  <c r="C873" i="1" s="1"/>
  <c r="Q872" i="1"/>
  <c r="K872" i="1"/>
  <c r="J872" i="1"/>
  <c r="D872" i="1"/>
  <c r="C872" i="1" s="1"/>
  <c r="Q871" i="1"/>
  <c r="K871" i="1"/>
  <c r="J871" i="1"/>
  <c r="D871" i="1"/>
  <c r="C871" i="1" s="1"/>
  <c r="L871" i="1" s="1"/>
  <c r="Q870" i="1"/>
  <c r="K870" i="1"/>
  <c r="J870" i="1"/>
  <c r="D870" i="1"/>
  <c r="C870" i="1" s="1"/>
  <c r="L870" i="1" s="1"/>
  <c r="Q869" i="1"/>
  <c r="K869" i="1"/>
  <c r="J869" i="1"/>
  <c r="D869" i="1"/>
  <c r="C869" i="1" s="1"/>
  <c r="L869" i="1" s="1"/>
  <c r="Q868" i="1"/>
  <c r="K868" i="1"/>
  <c r="J868" i="1"/>
  <c r="D868" i="1"/>
  <c r="C868" i="1" s="1"/>
  <c r="Q867" i="1"/>
  <c r="K867" i="1"/>
  <c r="J867" i="1"/>
  <c r="D867" i="1"/>
  <c r="C867" i="1" s="1"/>
  <c r="Q866" i="1"/>
  <c r="K866" i="1"/>
  <c r="J866" i="1"/>
  <c r="D866" i="1"/>
  <c r="C866" i="1" s="1"/>
  <c r="M866" i="1" s="1"/>
  <c r="Q865" i="1"/>
  <c r="K865" i="1"/>
  <c r="J865" i="1"/>
  <c r="D865" i="1"/>
  <c r="C865" i="1" s="1"/>
  <c r="L865" i="1" s="1"/>
  <c r="Q864" i="1"/>
  <c r="K864" i="1"/>
  <c r="J864" i="1"/>
  <c r="D864" i="1"/>
  <c r="C864" i="1" s="1"/>
  <c r="Q863" i="1"/>
  <c r="K863" i="1"/>
  <c r="J863" i="1"/>
  <c r="D863" i="1"/>
  <c r="C863" i="1" s="1"/>
  <c r="Q862" i="1"/>
  <c r="K862" i="1"/>
  <c r="J862" i="1"/>
  <c r="D862" i="1"/>
  <c r="C862" i="1" s="1"/>
  <c r="L862" i="1" s="1"/>
  <c r="Q861" i="1"/>
  <c r="K861" i="1"/>
  <c r="J861" i="1"/>
  <c r="D861" i="1"/>
  <c r="C861" i="1" s="1"/>
  <c r="Q860" i="1"/>
  <c r="K860" i="1"/>
  <c r="J860" i="1"/>
  <c r="D860" i="1"/>
  <c r="C860" i="1" s="1"/>
  <c r="Q859" i="1"/>
  <c r="K859" i="1"/>
  <c r="J859" i="1"/>
  <c r="D859" i="1"/>
  <c r="C859" i="1" s="1"/>
  <c r="Q858" i="1"/>
  <c r="K858" i="1"/>
  <c r="J858" i="1"/>
  <c r="D858" i="1"/>
  <c r="C858" i="1" s="1"/>
  <c r="L858" i="1" s="1"/>
  <c r="Q857" i="1"/>
  <c r="K857" i="1"/>
  <c r="J857" i="1"/>
  <c r="D857" i="1"/>
  <c r="C857" i="1" s="1"/>
  <c r="Q856" i="1"/>
  <c r="K856" i="1"/>
  <c r="J856" i="1"/>
  <c r="D856" i="1"/>
  <c r="C856" i="1" s="1"/>
  <c r="Q855" i="1"/>
  <c r="K855" i="1"/>
  <c r="J855" i="1"/>
  <c r="D855" i="1"/>
  <c r="C855" i="1" s="1"/>
  <c r="L855" i="1" s="1"/>
  <c r="Q854" i="1"/>
  <c r="K854" i="1"/>
  <c r="J854" i="1"/>
  <c r="D854" i="1"/>
  <c r="C854" i="1" s="1"/>
  <c r="L854" i="1" s="1"/>
  <c r="Q853" i="1"/>
  <c r="K853" i="1"/>
  <c r="J853" i="1"/>
  <c r="D853" i="1"/>
  <c r="C853" i="1" s="1"/>
  <c r="M853" i="1" s="1"/>
  <c r="Q852" i="1"/>
  <c r="K852" i="1"/>
  <c r="J852" i="1"/>
  <c r="D852" i="1"/>
  <c r="C852" i="1" s="1"/>
  <c r="Q851" i="1"/>
  <c r="K851" i="1"/>
  <c r="J851" i="1"/>
  <c r="D851" i="1"/>
  <c r="C851" i="1" s="1"/>
  <c r="Q850" i="1"/>
  <c r="K850" i="1"/>
  <c r="J850" i="1"/>
  <c r="D850" i="1"/>
  <c r="C850" i="1" s="1"/>
  <c r="L850" i="1" s="1"/>
  <c r="Q849" i="1"/>
  <c r="K849" i="1"/>
  <c r="J849" i="1"/>
  <c r="D849" i="1"/>
  <c r="C849" i="1" s="1"/>
  <c r="M849" i="1" s="1"/>
  <c r="Q848" i="1"/>
  <c r="K848" i="1"/>
  <c r="J848" i="1"/>
  <c r="D848" i="1"/>
  <c r="C848" i="1" s="1"/>
  <c r="Q847" i="1"/>
  <c r="K847" i="1"/>
  <c r="J847" i="1"/>
  <c r="D847" i="1"/>
  <c r="C847" i="1" s="1"/>
  <c r="Q846" i="1"/>
  <c r="K846" i="1"/>
  <c r="J846" i="1"/>
  <c r="D846" i="1"/>
  <c r="C846" i="1" s="1"/>
  <c r="L846" i="1" s="1"/>
  <c r="Q845" i="1"/>
  <c r="K845" i="1"/>
  <c r="J845" i="1"/>
  <c r="D845" i="1"/>
  <c r="C845" i="1" s="1"/>
  <c r="Q844" i="1"/>
  <c r="K844" i="1"/>
  <c r="J844" i="1"/>
  <c r="D844" i="1"/>
  <c r="C844" i="1" s="1"/>
  <c r="Q843" i="1"/>
  <c r="K843" i="1"/>
  <c r="J843" i="1"/>
  <c r="D843" i="1"/>
  <c r="C843" i="1" s="1"/>
  <c r="Q842" i="1"/>
  <c r="K842" i="1"/>
  <c r="J842" i="1"/>
  <c r="D842" i="1"/>
  <c r="C842" i="1" s="1"/>
  <c r="L842" i="1" s="1"/>
  <c r="Q841" i="1"/>
  <c r="K841" i="1"/>
  <c r="J841" i="1"/>
  <c r="D841" i="1"/>
  <c r="C841" i="1" s="1"/>
  <c r="Q840" i="1"/>
  <c r="K840" i="1"/>
  <c r="J840" i="1"/>
  <c r="D840" i="1"/>
  <c r="C840" i="1" s="1"/>
  <c r="Q839" i="1"/>
  <c r="K839" i="1"/>
  <c r="J839" i="1"/>
  <c r="D839" i="1"/>
  <c r="C839" i="1" s="1"/>
  <c r="L839" i="1" s="1"/>
  <c r="Q838" i="1"/>
  <c r="K838" i="1"/>
  <c r="J838" i="1"/>
  <c r="D838" i="1"/>
  <c r="C838" i="1" s="1"/>
  <c r="Q837" i="1"/>
  <c r="K837" i="1"/>
  <c r="J837" i="1"/>
  <c r="D837" i="1"/>
  <c r="C837" i="1" s="1"/>
  <c r="L837" i="1" s="1"/>
  <c r="Q836" i="1"/>
  <c r="K836" i="1"/>
  <c r="J836" i="1"/>
  <c r="D836" i="1"/>
  <c r="C836" i="1" s="1"/>
  <c r="Q835" i="1"/>
  <c r="K835" i="1"/>
  <c r="J835" i="1"/>
  <c r="D835" i="1"/>
  <c r="C835" i="1" s="1"/>
  <c r="Q834" i="1"/>
  <c r="K834" i="1"/>
  <c r="J834" i="1"/>
  <c r="D834" i="1"/>
  <c r="C834" i="1" s="1"/>
  <c r="L834" i="1" s="1"/>
  <c r="Q833" i="1"/>
  <c r="K833" i="1"/>
  <c r="J833" i="1"/>
  <c r="D833" i="1"/>
  <c r="C833" i="1" s="1"/>
  <c r="L833" i="1" s="1"/>
  <c r="Q832" i="1"/>
  <c r="K832" i="1"/>
  <c r="J832" i="1"/>
  <c r="D832" i="1"/>
  <c r="C832" i="1" s="1"/>
  <c r="Q831" i="1"/>
  <c r="K831" i="1"/>
  <c r="J831" i="1"/>
  <c r="D831" i="1"/>
  <c r="C831" i="1" s="1"/>
  <c r="Q830" i="1"/>
  <c r="K830" i="1"/>
  <c r="J830" i="1"/>
  <c r="D830" i="1"/>
  <c r="C830" i="1" s="1"/>
  <c r="M830" i="1" s="1"/>
  <c r="Q829" i="1"/>
  <c r="K829" i="1"/>
  <c r="J829" i="1"/>
  <c r="D829" i="1"/>
  <c r="C829" i="1" s="1"/>
  <c r="L829" i="1" s="1"/>
  <c r="Q828" i="1"/>
  <c r="K828" i="1"/>
  <c r="J828" i="1"/>
  <c r="D828" i="1"/>
  <c r="C828" i="1" s="1"/>
  <c r="Q827" i="1"/>
  <c r="K827" i="1"/>
  <c r="J827" i="1"/>
  <c r="D827" i="1"/>
  <c r="C827" i="1" s="1"/>
  <c r="Q826" i="1"/>
  <c r="K826" i="1"/>
  <c r="J826" i="1"/>
  <c r="D826" i="1"/>
  <c r="C826" i="1" s="1"/>
  <c r="L826" i="1" s="1"/>
  <c r="Q825" i="1"/>
  <c r="K825" i="1"/>
  <c r="J825" i="1"/>
  <c r="D825" i="1"/>
  <c r="C825" i="1" s="1"/>
  <c r="Q824" i="1"/>
  <c r="K824" i="1"/>
  <c r="J824" i="1"/>
  <c r="D824" i="1"/>
  <c r="C824" i="1" s="1"/>
  <c r="I824" i="1" s="1"/>
  <c r="O824" i="1" s="1"/>
  <c r="Q823" i="1"/>
  <c r="K823" i="1"/>
  <c r="J823" i="1"/>
  <c r="D823" i="1"/>
  <c r="C823" i="1" s="1"/>
  <c r="Q822" i="1"/>
  <c r="K822" i="1"/>
  <c r="J822" i="1"/>
  <c r="D822" i="1"/>
  <c r="C822" i="1" s="1"/>
  <c r="L822" i="1" s="1"/>
  <c r="Q821" i="1"/>
  <c r="K821" i="1"/>
  <c r="J821" i="1"/>
  <c r="D821" i="1"/>
  <c r="C821" i="1" s="1"/>
  <c r="Q820" i="1"/>
  <c r="K820" i="1"/>
  <c r="J820" i="1"/>
  <c r="D820" i="1"/>
  <c r="C820" i="1" s="1"/>
  <c r="Q819" i="1"/>
  <c r="K819" i="1"/>
  <c r="J819" i="1"/>
  <c r="D819" i="1"/>
  <c r="C819" i="1" s="1"/>
  <c r="L819" i="1" s="1"/>
  <c r="Q818" i="1"/>
  <c r="K818" i="1"/>
  <c r="J818" i="1"/>
  <c r="D818" i="1"/>
  <c r="C818" i="1" s="1"/>
  <c r="L818" i="1" s="1"/>
  <c r="Q817" i="1"/>
  <c r="K817" i="1"/>
  <c r="J817" i="1"/>
  <c r="D817" i="1"/>
  <c r="C817" i="1" s="1"/>
  <c r="L817" i="1" s="1"/>
  <c r="Q816" i="1"/>
  <c r="K816" i="1"/>
  <c r="J816" i="1"/>
  <c r="D816" i="1"/>
  <c r="C816" i="1" s="1"/>
  <c r="Q815" i="1"/>
  <c r="K815" i="1"/>
  <c r="J815" i="1"/>
  <c r="D815" i="1"/>
  <c r="C815" i="1" s="1"/>
  <c r="I815" i="1" s="1"/>
  <c r="O815" i="1" s="1"/>
  <c r="Q814" i="1"/>
  <c r="K814" i="1"/>
  <c r="J814" i="1"/>
  <c r="D814" i="1"/>
  <c r="C814" i="1" s="1"/>
  <c r="M814" i="1" s="1"/>
  <c r="Q813" i="1"/>
  <c r="K813" i="1"/>
  <c r="J813" i="1"/>
  <c r="D813" i="1"/>
  <c r="C813" i="1" s="1"/>
  <c r="M813" i="1" s="1"/>
  <c r="Q812" i="1"/>
  <c r="K812" i="1"/>
  <c r="J812" i="1"/>
  <c r="D812" i="1"/>
  <c r="C812" i="1" s="1"/>
  <c r="Q811" i="1"/>
  <c r="K811" i="1"/>
  <c r="J811" i="1"/>
  <c r="D811" i="1"/>
  <c r="C811" i="1" s="1"/>
  <c r="Q810" i="1"/>
  <c r="K810" i="1"/>
  <c r="J810" i="1"/>
  <c r="D810" i="1"/>
  <c r="C810" i="1" s="1"/>
  <c r="M810" i="1" s="1"/>
  <c r="Q809" i="1"/>
  <c r="K809" i="1"/>
  <c r="J809" i="1"/>
  <c r="D809" i="1"/>
  <c r="C809" i="1" s="1"/>
  <c r="Q808" i="1"/>
  <c r="K808" i="1"/>
  <c r="J808" i="1"/>
  <c r="D808" i="1"/>
  <c r="C808" i="1" s="1"/>
  <c r="Q807" i="1"/>
  <c r="K807" i="1"/>
  <c r="J807" i="1"/>
  <c r="D807" i="1"/>
  <c r="C807" i="1" s="1"/>
  <c r="L807" i="1" s="1"/>
  <c r="Q806" i="1"/>
  <c r="K806" i="1"/>
  <c r="J806" i="1"/>
  <c r="D806" i="1"/>
  <c r="C806" i="1" s="1"/>
  <c r="L806" i="1" s="1"/>
  <c r="Q805" i="1"/>
  <c r="K805" i="1"/>
  <c r="J805" i="1"/>
  <c r="D805" i="1"/>
  <c r="C805" i="1" s="1"/>
  <c r="Q804" i="1"/>
  <c r="K804" i="1"/>
  <c r="J804" i="1"/>
  <c r="D804" i="1"/>
  <c r="C804" i="1" s="1"/>
  <c r="Q803" i="1"/>
  <c r="K803" i="1"/>
  <c r="J803" i="1"/>
  <c r="D803" i="1"/>
  <c r="C803" i="1" s="1"/>
  <c r="L803" i="1" s="1"/>
  <c r="Q802" i="1"/>
  <c r="K802" i="1"/>
  <c r="J802" i="1"/>
  <c r="D802" i="1"/>
  <c r="C802" i="1" s="1"/>
  <c r="L802" i="1" s="1"/>
  <c r="Q801" i="1"/>
  <c r="K801" i="1"/>
  <c r="J801" i="1"/>
  <c r="D801" i="1"/>
  <c r="C801" i="1" s="1"/>
  <c r="L801" i="1" s="1"/>
  <c r="Q800" i="1"/>
  <c r="K800" i="1"/>
  <c r="J800" i="1"/>
  <c r="D800" i="1"/>
  <c r="C800" i="1" s="1"/>
  <c r="Q799" i="1"/>
  <c r="K799" i="1"/>
  <c r="J799" i="1"/>
  <c r="D799" i="1"/>
  <c r="C799" i="1" s="1"/>
  <c r="Q798" i="1"/>
  <c r="K798" i="1"/>
  <c r="J798" i="1"/>
  <c r="D798" i="1"/>
  <c r="C798" i="1" s="1"/>
  <c r="L798" i="1" s="1"/>
  <c r="Q797" i="1"/>
  <c r="K797" i="1"/>
  <c r="J797" i="1"/>
  <c r="D797" i="1"/>
  <c r="C797" i="1" s="1"/>
  <c r="Q796" i="1"/>
  <c r="K796" i="1"/>
  <c r="J796" i="1"/>
  <c r="D796" i="1"/>
  <c r="C796" i="1" s="1"/>
  <c r="Q795" i="1"/>
  <c r="K795" i="1"/>
  <c r="J795" i="1"/>
  <c r="D795" i="1"/>
  <c r="C795" i="1" s="1"/>
  <c r="L795" i="1" s="1"/>
  <c r="Q794" i="1"/>
  <c r="K794" i="1"/>
  <c r="J794" i="1"/>
  <c r="D794" i="1"/>
  <c r="C794" i="1" s="1"/>
  <c r="Q793" i="1"/>
  <c r="K793" i="1"/>
  <c r="J793" i="1"/>
  <c r="D793" i="1"/>
  <c r="C793" i="1" s="1"/>
  <c r="Q792" i="1"/>
  <c r="K792" i="1"/>
  <c r="J792" i="1"/>
  <c r="D792" i="1"/>
  <c r="C792" i="1" s="1"/>
  <c r="Q791" i="1"/>
  <c r="K791" i="1"/>
  <c r="J791" i="1"/>
  <c r="D791" i="1"/>
  <c r="C791" i="1" s="1"/>
  <c r="L791" i="1" s="1"/>
  <c r="Q790" i="1"/>
  <c r="K790" i="1"/>
  <c r="J790" i="1"/>
  <c r="D790" i="1"/>
  <c r="C790" i="1" s="1"/>
  <c r="Q789" i="1"/>
  <c r="K789" i="1"/>
  <c r="J789" i="1"/>
  <c r="D789" i="1"/>
  <c r="C789" i="1" s="1"/>
  <c r="Q788" i="1"/>
  <c r="K788" i="1"/>
  <c r="J788" i="1"/>
  <c r="D788" i="1"/>
  <c r="C788" i="1" s="1"/>
  <c r="L788" i="1" s="1"/>
  <c r="Q787" i="1"/>
  <c r="K787" i="1"/>
  <c r="J787" i="1"/>
  <c r="D787" i="1"/>
  <c r="C787" i="1" s="1"/>
  <c r="Q786" i="1"/>
  <c r="K786" i="1"/>
  <c r="J786" i="1"/>
  <c r="D786" i="1"/>
  <c r="C786" i="1" s="1"/>
  <c r="L786" i="1" s="1"/>
  <c r="Q785" i="1"/>
  <c r="K785" i="1"/>
  <c r="J785" i="1"/>
  <c r="D785" i="1"/>
  <c r="C785" i="1" s="1"/>
  <c r="Q784" i="1"/>
  <c r="K784" i="1"/>
  <c r="J784" i="1"/>
  <c r="D784" i="1"/>
  <c r="C784" i="1" s="1"/>
  <c r="I784" i="1" s="1"/>
  <c r="O784" i="1" s="1"/>
  <c r="Q783" i="1"/>
  <c r="K783" i="1"/>
  <c r="J783" i="1"/>
  <c r="D783" i="1"/>
  <c r="C783" i="1" s="1"/>
  <c r="L783" i="1" s="1"/>
  <c r="Q782" i="1"/>
  <c r="K782" i="1"/>
  <c r="J782" i="1"/>
  <c r="D782" i="1"/>
  <c r="C782" i="1" s="1"/>
  <c r="L782" i="1" s="1"/>
  <c r="Q781" i="1"/>
  <c r="K781" i="1"/>
  <c r="J781" i="1"/>
  <c r="D781" i="1"/>
  <c r="C781" i="1" s="1"/>
  <c r="Q780" i="1"/>
  <c r="K780" i="1"/>
  <c r="J780" i="1"/>
  <c r="D780" i="1"/>
  <c r="C780" i="1" s="1"/>
  <c r="L780" i="1" s="1"/>
  <c r="Q779" i="1"/>
  <c r="K779" i="1"/>
  <c r="J779" i="1"/>
  <c r="D779" i="1"/>
  <c r="C779" i="1" s="1"/>
  <c r="L779" i="1" s="1"/>
  <c r="Q778" i="1"/>
  <c r="K778" i="1"/>
  <c r="J778" i="1"/>
  <c r="D778" i="1"/>
  <c r="C778" i="1" s="1"/>
  <c r="Q777" i="1"/>
  <c r="K777" i="1"/>
  <c r="J777" i="1"/>
  <c r="D777" i="1"/>
  <c r="C777" i="1" s="1"/>
  <c r="Q776" i="1"/>
  <c r="K776" i="1"/>
  <c r="J776" i="1"/>
  <c r="D776" i="1"/>
  <c r="C776" i="1" s="1"/>
  <c r="Q775" i="1"/>
  <c r="K775" i="1"/>
  <c r="J775" i="1"/>
  <c r="D775" i="1"/>
  <c r="C775" i="1" s="1"/>
  <c r="L775" i="1" s="1"/>
  <c r="Q774" i="1"/>
  <c r="K774" i="1"/>
  <c r="J774" i="1"/>
  <c r="D774" i="1"/>
  <c r="C774" i="1" s="1"/>
  <c r="L774" i="1" s="1"/>
  <c r="Q773" i="1"/>
  <c r="K773" i="1"/>
  <c r="J773" i="1"/>
  <c r="D773" i="1"/>
  <c r="C773" i="1" s="1"/>
  <c r="Q772" i="1"/>
  <c r="K772" i="1"/>
  <c r="J772" i="1"/>
  <c r="D772" i="1"/>
  <c r="C772" i="1" s="1"/>
  <c r="L772" i="1" s="1"/>
  <c r="Q771" i="1"/>
  <c r="K771" i="1"/>
  <c r="J771" i="1"/>
  <c r="D771" i="1"/>
  <c r="C771" i="1" s="1"/>
  <c r="L771" i="1" s="1"/>
  <c r="Q770" i="1"/>
  <c r="K770" i="1"/>
  <c r="J770" i="1"/>
  <c r="D770" i="1"/>
  <c r="C770" i="1" s="1"/>
  <c r="L770" i="1" s="1"/>
  <c r="Q769" i="1"/>
  <c r="K769" i="1"/>
  <c r="J769" i="1"/>
  <c r="D769" i="1"/>
  <c r="C769" i="1" s="1"/>
  <c r="Q768" i="1"/>
  <c r="K768" i="1"/>
  <c r="J768" i="1"/>
  <c r="D768" i="1"/>
  <c r="C768" i="1" s="1"/>
  <c r="I768" i="1" s="1"/>
  <c r="O768" i="1" s="1"/>
  <c r="Q767" i="1"/>
  <c r="K767" i="1"/>
  <c r="J767" i="1"/>
  <c r="D767" i="1"/>
  <c r="C767" i="1" s="1"/>
  <c r="M767" i="1" s="1"/>
  <c r="Q766" i="1"/>
  <c r="K766" i="1"/>
  <c r="J766" i="1"/>
  <c r="D766" i="1"/>
  <c r="C766" i="1" s="1"/>
  <c r="L766" i="1" s="1"/>
  <c r="Q765" i="1"/>
  <c r="K765" i="1"/>
  <c r="J765" i="1"/>
  <c r="D765" i="1"/>
  <c r="C765" i="1" s="1"/>
  <c r="Q764" i="1"/>
  <c r="K764" i="1"/>
  <c r="J764" i="1"/>
  <c r="D764" i="1"/>
  <c r="C764" i="1" s="1"/>
  <c r="Q763" i="1"/>
  <c r="K763" i="1"/>
  <c r="J763" i="1"/>
  <c r="D763" i="1"/>
  <c r="C763" i="1" s="1"/>
  <c r="Q762" i="1"/>
  <c r="K762" i="1"/>
  <c r="J762" i="1"/>
  <c r="D762" i="1"/>
  <c r="C762" i="1" s="1"/>
  <c r="L762" i="1" s="1"/>
  <c r="Q761" i="1"/>
  <c r="K761" i="1"/>
  <c r="J761" i="1"/>
  <c r="D761" i="1"/>
  <c r="C761" i="1" s="1"/>
  <c r="Q760" i="1"/>
  <c r="K760" i="1"/>
  <c r="J760" i="1"/>
  <c r="D760" i="1"/>
  <c r="C760" i="1" s="1"/>
  <c r="I760" i="1" s="1"/>
  <c r="O760" i="1" s="1"/>
  <c r="Q759" i="1"/>
  <c r="K759" i="1"/>
  <c r="J759" i="1"/>
  <c r="D759" i="1"/>
  <c r="C759" i="1" s="1"/>
  <c r="L759" i="1" s="1"/>
  <c r="Q758" i="1"/>
  <c r="K758" i="1"/>
  <c r="J758" i="1"/>
  <c r="D758" i="1"/>
  <c r="C758" i="1" s="1"/>
  <c r="L758" i="1" s="1"/>
  <c r="Q757" i="1"/>
  <c r="K757" i="1"/>
  <c r="J757" i="1"/>
  <c r="D757" i="1"/>
  <c r="C757" i="1" s="1"/>
  <c r="Q756" i="1"/>
  <c r="K756" i="1"/>
  <c r="J756" i="1"/>
  <c r="D756" i="1"/>
  <c r="C756" i="1" s="1"/>
  <c r="L756" i="1" s="1"/>
  <c r="Q755" i="1"/>
  <c r="K755" i="1"/>
  <c r="J755" i="1"/>
  <c r="D755" i="1"/>
  <c r="C755" i="1" s="1"/>
  <c r="L755" i="1" s="1"/>
  <c r="Q754" i="1"/>
  <c r="K754" i="1"/>
  <c r="J754" i="1"/>
  <c r="D754" i="1"/>
  <c r="C754" i="1" s="1"/>
  <c r="L754" i="1" s="1"/>
  <c r="Q753" i="1"/>
  <c r="K753" i="1"/>
  <c r="J753" i="1"/>
  <c r="D753" i="1"/>
  <c r="C753" i="1" s="1"/>
  <c r="Q752" i="1"/>
  <c r="K752" i="1"/>
  <c r="J752" i="1"/>
  <c r="D752" i="1"/>
  <c r="C752" i="1" s="1"/>
  <c r="Q751" i="1"/>
  <c r="K751" i="1"/>
  <c r="J751" i="1"/>
  <c r="D751" i="1"/>
  <c r="C751" i="1" s="1"/>
  <c r="L751" i="1" s="1"/>
  <c r="Q750" i="1"/>
  <c r="K750" i="1"/>
  <c r="J750" i="1"/>
  <c r="D750" i="1"/>
  <c r="C750" i="1" s="1"/>
  <c r="Q749" i="1"/>
  <c r="K749" i="1"/>
  <c r="J749" i="1"/>
  <c r="D749" i="1"/>
  <c r="C749" i="1" s="1"/>
  <c r="Q748" i="1"/>
  <c r="K748" i="1"/>
  <c r="J748" i="1"/>
  <c r="D748" i="1"/>
  <c r="C748" i="1" s="1"/>
  <c r="L748" i="1" s="1"/>
  <c r="Q747" i="1"/>
  <c r="K747" i="1"/>
  <c r="J747" i="1"/>
  <c r="D747" i="1"/>
  <c r="C747" i="1" s="1"/>
  <c r="L747" i="1" s="1"/>
  <c r="Q746" i="1"/>
  <c r="K746" i="1"/>
  <c r="J746" i="1"/>
  <c r="D746" i="1"/>
  <c r="C746" i="1" s="1"/>
  <c r="L746" i="1" s="1"/>
  <c r="Q745" i="1"/>
  <c r="K745" i="1"/>
  <c r="J745" i="1"/>
  <c r="D745" i="1"/>
  <c r="C745" i="1" s="1"/>
  <c r="Q744" i="1"/>
  <c r="K744" i="1"/>
  <c r="J744" i="1"/>
  <c r="D744" i="1"/>
  <c r="C744" i="1" s="1"/>
  <c r="I744" i="1" s="1"/>
  <c r="O744" i="1" s="1"/>
  <c r="Q743" i="1"/>
  <c r="K743" i="1"/>
  <c r="J743" i="1"/>
  <c r="D743" i="1"/>
  <c r="C743" i="1" s="1"/>
  <c r="L743" i="1" s="1"/>
  <c r="Q742" i="1"/>
  <c r="K742" i="1"/>
  <c r="J742" i="1"/>
  <c r="D742" i="1"/>
  <c r="C742" i="1" s="1"/>
  <c r="L742" i="1" s="1"/>
  <c r="Q741" i="1"/>
  <c r="K741" i="1"/>
  <c r="J741" i="1"/>
  <c r="D741" i="1"/>
  <c r="C741" i="1" s="1"/>
  <c r="Q740" i="1"/>
  <c r="K740" i="1"/>
  <c r="J740" i="1"/>
  <c r="D740" i="1"/>
  <c r="C740" i="1" s="1"/>
  <c r="L740" i="1" s="1"/>
  <c r="Q739" i="1"/>
  <c r="K739" i="1"/>
  <c r="J739" i="1"/>
  <c r="D739" i="1"/>
  <c r="C739" i="1" s="1"/>
  <c r="L739" i="1" s="1"/>
  <c r="Q738" i="1"/>
  <c r="K738" i="1"/>
  <c r="J738" i="1"/>
  <c r="D738" i="1"/>
  <c r="C738" i="1" s="1"/>
  <c r="L738" i="1" s="1"/>
  <c r="Q737" i="1"/>
  <c r="K737" i="1"/>
  <c r="J737" i="1"/>
  <c r="D737" i="1"/>
  <c r="C737" i="1" s="1"/>
  <c r="Q736" i="1"/>
  <c r="K736" i="1"/>
  <c r="J736" i="1"/>
  <c r="D736" i="1"/>
  <c r="C736" i="1" s="1"/>
  <c r="L736" i="1" s="1"/>
  <c r="Q735" i="1"/>
  <c r="K735" i="1"/>
  <c r="J735" i="1"/>
  <c r="D735" i="1"/>
  <c r="C735" i="1" s="1"/>
  <c r="L735" i="1" s="1"/>
  <c r="Q734" i="1"/>
  <c r="K734" i="1"/>
  <c r="J734" i="1"/>
  <c r="D734" i="1"/>
  <c r="C734" i="1" s="1"/>
  <c r="L734" i="1" s="1"/>
  <c r="Q733" i="1"/>
  <c r="K733" i="1"/>
  <c r="J733" i="1"/>
  <c r="D733" i="1"/>
  <c r="C733" i="1" s="1"/>
  <c r="L733" i="1" s="1"/>
  <c r="Q732" i="1"/>
  <c r="K732" i="1"/>
  <c r="J732" i="1"/>
  <c r="D732" i="1"/>
  <c r="C732" i="1" s="1"/>
  <c r="L732" i="1" s="1"/>
  <c r="Q731" i="1"/>
  <c r="K731" i="1"/>
  <c r="J731" i="1"/>
  <c r="D731" i="1"/>
  <c r="C731" i="1" s="1"/>
  <c r="L731" i="1" s="1"/>
  <c r="Q730" i="1"/>
  <c r="K730" i="1"/>
  <c r="J730" i="1"/>
  <c r="D730" i="1"/>
  <c r="C730" i="1" s="1"/>
  <c r="Q729" i="1"/>
  <c r="K729" i="1"/>
  <c r="J729" i="1"/>
  <c r="D729" i="1"/>
  <c r="C729" i="1" s="1"/>
  <c r="L729" i="1" s="1"/>
  <c r="Q728" i="1"/>
  <c r="K728" i="1"/>
  <c r="J728" i="1"/>
  <c r="D728" i="1"/>
  <c r="C728" i="1" s="1"/>
  <c r="L728" i="1" s="1"/>
  <c r="Q727" i="1"/>
  <c r="K727" i="1"/>
  <c r="J727" i="1"/>
  <c r="D727" i="1"/>
  <c r="C727" i="1" s="1"/>
  <c r="L727" i="1" s="1"/>
  <c r="Q726" i="1"/>
  <c r="K726" i="1"/>
  <c r="J726" i="1"/>
  <c r="D726" i="1"/>
  <c r="C726" i="1" s="1"/>
  <c r="L726" i="1" s="1"/>
  <c r="Q725" i="1"/>
  <c r="K725" i="1"/>
  <c r="J725" i="1"/>
  <c r="D725" i="1"/>
  <c r="C725" i="1" s="1"/>
  <c r="L725" i="1" s="1"/>
  <c r="Q724" i="1"/>
  <c r="K724" i="1"/>
  <c r="J724" i="1"/>
  <c r="D724" i="1"/>
  <c r="C724" i="1" s="1"/>
  <c r="L724" i="1" s="1"/>
  <c r="Q723" i="1"/>
  <c r="K723" i="1"/>
  <c r="J723" i="1"/>
  <c r="D723" i="1"/>
  <c r="C723" i="1" s="1"/>
  <c r="Q722" i="1"/>
  <c r="K722" i="1"/>
  <c r="J722" i="1"/>
  <c r="D722" i="1"/>
  <c r="C722" i="1" s="1"/>
  <c r="Q721" i="1"/>
  <c r="K721" i="1"/>
  <c r="J721" i="1"/>
  <c r="D721" i="1"/>
  <c r="C721" i="1" s="1"/>
  <c r="Q720" i="1"/>
  <c r="K720" i="1"/>
  <c r="J720" i="1"/>
  <c r="D720" i="1"/>
  <c r="C720" i="1" s="1"/>
  <c r="L720" i="1" s="1"/>
  <c r="Q719" i="1"/>
  <c r="K719" i="1"/>
  <c r="J719" i="1"/>
  <c r="D719" i="1"/>
  <c r="C719" i="1" s="1"/>
  <c r="L719" i="1" s="1"/>
  <c r="Q718" i="1"/>
  <c r="K718" i="1"/>
  <c r="J718" i="1"/>
  <c r="D718" i="1"/>
  <c r="C718" i="1" s="1"/>
  <c r="L718" i="1" s="1"/>
  <c r="Q717" i="1"/>
  <c r="K717" i="1"/>
  <c r="J717" i="1"/>
  <c r="D717" i="1"/>
  <c r="C717" i="1" s="1"/>
  <c r="L717" i="1" s="1"/>
  <c r="Q716" i="1"/>
  <c r="K716" i="1"/>
  <c r="J716" i="1"/>
  <c r="D716" i="1"/>
  <c r="C716" i="1" s="1"/>
  <c r="L716" i="1" s="1"/>
  <c r="Q715" i="1"/>
  <c r="K715" i="1"/>
  <c r="J715" i="1"/>
  <c r="D715" i="1"/>
  <c r="C715" i="1" s="1"/>
  <c r="L715" i="1" s="1"/>
  <c r="Q714" i="1"/>
  <c r="K714" i="1"/>
  <c r="J714" i="1"/>
  <c r="D714" i="1"/>
  <c r="C714" i="1" s="1"/>
  <c r="Q713" i="1"/>
  <c r="K713" i="1"/>
  <c r="J713" i="1"/>
  <c r="D713" i="1"/>
  <c r="C713" i="1" s="1"/>
  <c r="L713" i="1" s="1"/>
  <c r="Q712" i="1"/>
  <c r="K712" i="1"/>
  <c r="J712" i="1"/>
  <c r="D712" i="1"/>
  <c r="C712" i="1" s="1"/>
  <c r="L712" i="1" s="1"/>
  <c r="Q711" i="1"/>
  <c r="K711" i="1"/>
  <c r="J711" i="1"/>
  <c r="D711" i="1"/>
  <c r="C711" i="1" s="1"/>
  <c r="L711" i="1" s="1"/>
  <c r="Q710" i="1"/>
  <c r="K710" i="1"/>
  <c r="J710" i="1"/>
  <c r="D710" i="1"/>
  <c r="C710" i="1" s="1"/>
  <c r="L710" i="1" s="1"/>
  <c r="Q709" i="1"/>
  <c r="K709" i="1"/>
  <c r="J709" i="1"/>
  <c r="D709" i="1"/>
  <c r="C709" i="1" s="1"/>
  <c r="L709" i="1" s="1"/>
  <c r="Q708" i="1"/>
  <c r="K708" i="1"/>
  <c r="J708" i="1"/>
  <c r="D708" i="1"/>
  <c r="C708" i="1" s="1"/>
  <c r="Q707" i="1"/>
  <c r="K707" i="1"/>
  <c r="J707" i="1"/>
  <c r="D707" i="1"/>
  <c r="C707" i="1" s="1"/>
  <c r="L707" i="1" s="1"/>
  <c r="Q706" i="1"/>
  <c r="K706" i="1"/>
  <c r="J706" i="1"/>
  <c r="D706" i="1"/>
  <c r="C706" i="1" s="1"/>
  <c r="L706" i="1" s="1"/>
  <c r="Q705" i="1"/>
  <c r="K705" i="1"/>
  <c r="J705" i="1"/>
  <c r="D705" i="1"/>
  <c r="C705" i="1" s="1"/>
  <c r="L705" i="1" s="1"/>
  <c r="Q704" i="1"/>
  <c r="K704" i="1"/>
  <c r="J704" i="1"/>
  <c r="D704" i="1"/>
  <c r="C704" i="1" s="1"/>
  <c r="Q703" i="1"/>
  <c r="K703" i="1"/>
  <c r="J703" i="1"/>
  <c r="D703" i="1"/>
  <c r="C703" i="1" s="1"/>
  <c r="L703" i="1" s="1"/>
  <c r="Q702" i="1"/>
  <c r="K702" i="1"/>
  <c r="J702" i="1"/>
  <c r="D702" i="1"/>
  <c r="C702" i="1" s="1"/>
  <c r="Q701" i="1"/>
  <c r="K701" i="1"/>
  <c r="J701" i="1"/>
  <c r="D701" i="1"/>
  <c r="C701" i="1" s="1"/>
  <c r="L701" i="1" s="1"/>
  <c r="Q700" i="1"/>
  <c r="K700" i="1"/>
  <c r="J700" i="1"/>
  <c r="D700" i="1"/>
  <c r="C700" i="1" s="1"/>
  <c r="Q699" i="1"/>
  <c r="K699" i="1"/>
  <c r="J699" i="1"/>
  <c r="D699" i="1"/>
  <c r="C699" i="1" s="1"/>
  <c r="L699" i="1" s="1"/>
  <c r="Q698" i="1"/>
  <c r="K698" i="1"/>
  <c r="J698" i="1"/>
  <c r="D698" i="1"/>
  <c r="C698" i="1" s="1"/>
  <c r="L698" i="1" s="1"/>
  <c r="Q697" i="1"/>
  <c r="K697" i="1"/>
  <c r="J697" i="1"/>
  <c r="D697" i="1"/>
  <c r="C697" i="1" s="1"/>
  <c r="Q696" i="1"/>
  <c r="K696" i="1"/>
  <c r="J696" i="1"/>
  <c r="D696" i="1"/>
  <c r="C696" i="1" s="1"/>
  <c r="Q695" i="1"/>
  <c r="K695" i="1"/>
  <c r="J695" i="1"/>
  <c r="D695" i="1"/>
  <c r="C695" i="1" s="1"/>
  <c r="L695" i="1" s="1"/>
  <c r="Q694" i="1"/>
  <c r="K694" i="1"/>
  <c r="J694" i="1"/>
  <c r="D694" i="1"/>
  <c r="C694" i="1" s="1"/>
  <c r="Q693" i="1"/>
  <c r="K693" i="1"/>
  <c r="J693" i="1"/>
  <c r="D693" i="1"/>
  <c r="C693" i="1" s="1"/>
  <c r="Q692" i="1"/>
  <c r="K692" i="1"/>
  <c r="J692" i="1"/>
  <c r="D692" i="1"/>
  <c r="C692" i="1" s="1"/>
  <c r="Q691" i="1"/>
  <c r="K691" i="1"/>
  <c r="J691" i="1"/>
  <c r="D691" i="1"/>
  <c r="C691" i="1" s="1"/>
  <c r="L691" i="1" s="1"/>
  <c r="Q690" i="1"/>
  <c r="K690" i="1"/>
  <c r="J690" i="1"/>
  <c r="D690" i="1"/>
  <c r="C690" i="1" s="1"/>
  <c r="Q689" i="1"/>
  <c r="K689" i="1"/>
  <c r="J689" i="1"/>
  <c r="D689" i="1"/>
  <c r="C689" i="1" s="1"/>
  <c r="L689" i="1" s="1"/>
  <c r="Q688" i="1"/>
  <c r="K688" i="1"/>
  <c r="J688" i="1"/>
  <c r="D688" i="1"/>
  <c r="C688" i="1" s="1"/>
  <c r="Q687" i="1"/>
  <c r="K687" i="1"/>
  <c r="J687" i="1"/>
  <c r="D687" i="1"/>
  <c r="C687" i="1" s="1"/>
  <c r="L687" i="1" s="1"/>
  <c r="Q686" i="1"/>
  <c r="K686" i="1"/>
  <c r="J686" i="1"/>
  <c r="D686" i="1"/>
  <c r="C686" i="1" s="1"/>
  <c r="L686" i="1" s="1"/>
  <c r="Q685" i="1"/>
  <c r="K685" i="1"/>
  <c r="J685" i="1"/>
  <c r="D685" i="1"/>
  <c r="C685" i="1" s="1"/>
  <c r="L685" i="1" s="1"/>
  <c r="Q684" i="1"/>
  <c r="K684" i="1"/>
  <c r="J684" i="1"/>
  <c r="D684" i="1"/>
  <c r="C684" i="1" s="1"/>
  <c r="Q683" i="1"/>
  <c r="K683" i="1"/>
  <c r="J683" i="1"/>
  <c r="D683" i="1"/>
  <c r="C683" i="1" s="1"/>
  <c r="L683" i="1" s="1"/>
  <c r="Q682" i="1"/>
  <c r="K682" i="1"/>
  <c r="J682" i="1"/>
  <c r="D682" i="1"/>
  <c r="C682" i="1" s="1"/>
  <c r="Q681" i="1"/>
  <c r="K681" i="1"/>
  <c r="J681" i="1"/>
  <c r="D681" i="1"/>
  <c r="C681" i="1" s="1"/>
  <c r="Q680" i="1"/>
  <c r="K680" i="1"/>
  <c r="J680" i="1"/>
  <c r="D680" i="1"/>
  <c r="C680" i="1" s="1"/>
  <c r="Q679" i="1"/>
  <c r="K679" i="1"/>
  <c r="J679" i="1"/>
  <c r="D679" i="1"/>
  <c r="C679" i="1" s="1"/>
  <c r="L679" i="1" s="1"/>
  <c r="Q678" i="1"/>
  <c r="K678" i="1"/>
  <c r="J678" i="1"/>
  <c r="D678" i="1"/>
  <c r="C678" i="1" s="1"/>
  <c r="Q677" i="1"/>
  <c r="K677" i="1"/>
  <c r="J677" i="1"/>
  <c r="D677" i="1"/>
  <c r="C677" i="1" s="1"/>
  <c r="Q676" i="1"/>
  <c r="K676" i="1"/>
  <c r="J676" i="1"/>
  <c r="D676" i="1"/>
  <c r="C676" i="1" s="1"/>
  <c r="Q675" i="1"/>
  <c r="K675" i="1"/>
  <c r="J675" i="1"/>
  <c r="D675" i="1"/>
  <c r="C675" i="1" s="1"/>
  <c r="L675" i="1" s="1"/>
  <c r="Q674" i="1"/>
  <c r="K674" i="1"/>
  <c r="J674" i="1"/>
  <c r="D674" i="1"/>
  <c r="C674" i="1" s="1"/>
  <c r="L674" i="1" s="1"/>
  <c r="Q673" i="1"/>
  <c r="K673" i="1"/>
  <c r="J673" i="1"/>
  <c r="D673" i="1"/>
  <c r="C673" i="1" s="1"/>
  <c r="L673" i="1" s="1"/>
  <c r="Q672" i="1"/>
  <c r="K672" i="1"/>
  <c r="J672" i="1"/>
  <c r="D672" i="1"/>
  <c r="C672" i="1" s="1"/>
  <c r="Q671" i="1"/>
  <c r="K671" i="1"/>
  <c r="J671" i="1"/>
  <c r="D671" i="1"/>
  <c r="C671" i="1" s="1"/>
  <c r="L671" i="1" s="1"/>
  <c r="Q670" i="1"/>
  <c r="K670" i="1"/>
  <c r="J670" i="1"/>
  <c r="D670" i="1"/>
  <c r="C670" i="1" s="1"/>
  <c r="Q669" i="1"/>
  <c r="K669" i="1"/>
  <c r="J669" i="1"/>
  <c r="D669" i="1"/>
  <c r="C669" i="1" s="1"/>
  <c r="L669" i="1" s="1"/>
  <c r="Q668" i="1"/>
  <c r="K668" i="1"/>
  <c r="J668" i="1"/>
  <c r="D668" i="1"/>
  <c r="C668" i="1" s="1"/>
  <c r="Q667" i="1"/>
  <c r="K667" i="1"/>
  <c r="J667" i="1"/>
  <c r="D667" i="1"/>
  <c r="C667" i="1" s="1"/>
  <c r="L667" i="1" s="1"/>
  <c r="Q666" i="1"/>
  <c r="K666" i="1"/>
  <c r="J666" i="1"/>
  <c r="D666" i="1"/>
  <c r="C666" i="1" s="1"/>
  <c r="L666" i="1" s="1"/>
  <c r="Q665" i="1"/>
  <c r="K665" i="1"/>
  <c r="J665" i="1"/>
  <c r="D665" i="1"/>
  <c r="C665" i="1" s="1"/>
  <c r="Q664" i="1"/>
  <c r="K664" i="1"/>
  <c r="J664" i="1"/>
  <c r="D664" i="1"/>
  <c r="C664" i="1" s="1"/>
  <c r="Q663" i="1"/>
  <c r="K663" i="1"/>
  <c r="J663" i="1"/>
  <c r="D663" i="1"/>
  <c r="C663" i="1" s="1"/>
  <c r="L663" i="1" s="1"/>
  <c r="Q662" i="1"/>
  <c r="K662" i="1"/>
  <c r="J662" i="1"/>
  <c r="D662" i="1"/>
  <c r="C662" i="1" s="1"/>
  <c r="Q661" i="1"/>
  <c r="K661" i="1"/>
  <c r="J661" i="1"/>
  <c r="D661" i="1"/>
  <c r="C661" i="1" s="1"/>
  <c r="Q660" i="1"/>
  <c r="K660" i="1"/>
  <c r="J660" i="1"/>
  <c r="D660" i="1"/>
  <c r="C660" i="1" s="1"/>
  <c r="Q659" i="1"/>
  <c r="K659" i="1"/>
  <c r="J659" i="1"/>
  <c r="D659" i="1"/>
  <c r="C659" i="1" s="1"/>
  <c r="Q658" i="1"/>
  <c r="K658" i="1"/>
  <c r="J658" i="1"/>
  <c r="D658" i="1"/>
  <c r="C658" i="1" s="1"/>
  <c r="L658" i="1" s="1"/>
  <c r="Q657" i="1"/>
  <c r="K657" i="1"/>
  <c r="J657" i="1"/>
  <c r="D657" i="1"/>
  <c r="C657" i="1" s="1"/>
  <c r="Q656" i="1"/>
  <c r="K656" i="1"/>
  <c r="J656" i="1"/>
  <c r="D656" i="1"/>
  <c r="C656" i="1" s="1"/>
  <c r="Q655" i="1"/>
  <c r="K655" i="1"/>
  <c r="J655" i="1"/>
  <c r="D655" i="1"/>
  <c r="C655" i="1" s="1"/>
  <c r="L655" i="1" s="1"/>
  <c r="Q654" i="1"/>
  <c r="K654" i="1"/>
  <c r="J654" i="1"/>
  <c r="D654" i="1"/>
  <c r="C654" i="1" s="1"/>
  <c r="L654" i="1" s="1"/>
  <c r="Q653" i="1"/>
  <c r="K653" i="1"/>
  <c r="J653" i="1"/>
  <c r="D653" i="1"/>
  <c r="C653" i="1" s="1"/>
  <c r="L653" i="1" s="1"/>
  <c r="Q652" i="1"/>
  <c r="K652" i="1"/>
  <c r="J652" i="1"/>
  <c r="D652" i="1"/>
  <c r="C652" i="1" s="1"/>
  <c r="Q651" i="1"/>
  <c r="K651" i="1"/>
  <c r="J651" i="1"/>
  <c r="D651" i="1"/>
  <c r="C651" i="1" s="1"/>
  <c r="Q650" i="1"/>
  <c r="K650" i="1"/>
  <c r="J650" i="1"/>
  <c r="D650" i="1"/>
  <c r="C650" i="1" s="1"/>
  <c r="Q649" i="1"/>
  <c r="K649" i="1"/>
  <c r="J649" i="1"/>
  <c r="D649" i="1"/>
  <c r="C649" i="1" s="1"/>
  <c r="Q648" i="1"/>
  <c r="K648" i="1"/>
  <c r="J648" i="1"/>
  <c r="D648" i="1"/>
  <c r="C648" i="1" s="1"/>
  <c r="Q647" i="1"/>
  <c r="K647" i="1"/>
  <c r="J647" i="1"/>
  <c r="D647" i="1"/>
  <c r="C647" i="1" s="1"/>
  <c r="Q646" i="1"/>
  <c r="K646" i="1"/>
  <c r="J646" i="1"/>
  <c r="D646" i="1"/>
  <c r="C646" i="1" s="1"/>
  <c r="Q645" i="1"/>
  <c r="K645" i="1"/>
  <c r="J645" i="1"/>
  <c r="D645" i="1"/>
  <c r="C645" i="1" s="1"/>
  <c r="L645" i="1" s="1"/>
  <c r="Q644" i="1"/>
  <c r="K644" i="1"/>
  <c r="J644" i="1"/>
  <c r="D644" i="1"/>
  <c r="C644" i="1" s="1"/>
  <c r="Q643" i="1"/>
  <c r="K643" i="1"/>
  <c r="J643" i="1"/>
  <c r="D643" i="1"/>
  <c r="C643" i="1" s="1"/>
  <c r="Q642" i="1"/>
  <c r="K642" i="1"/>
  <c r="J642" i="1"/>
  <c r="D642" i="1"/>
  <c r="C642" i="1" s="1"/>
  <c r="L642" i="1" s="1"/>
  <c r="Q641" i="1"/>
  <c r="K641" i="1"/>
  <c r="J641" i="1"/>
  <c r="D641" i="1"/>
  <c r="C641" i="1" s="1"/>
  <c r="L641" i="1" s="1"/>
  <c r="Q640" i="1"/>
  <c r="K640" i="1"/>
  <c r="J640" i="1"/>
  <c r="D640" i="1"/>
  <c r="C640" i="1" s="1"/>
  <c r="Q639" i="1"/>
  <c r="K639" i="1"/>
  <c r="J639" i="1"/>
  <c r="D639" i="1"/>
  <c r="C639" i="1" s="1"/>
  <c r="Q638" i="1"/>
  <c r="K638" i="1"/>
  <c r="J638" i="1"/>
  <c r="D638" i="1"/>
  <c r="C638" i="1" s="1"/>
  <c r="Q637" i="1"/>
  <c r="K637" i="1"/>
  <c r="J637" i="1"/>
  <c r="D637" i="1"/>
  <c r="C637" i="1" s="1"/>
  <c r="L637" i="1" s="1"/>
  <c r="Q636" i="1"/>
  <c r="K636" i="1"/>
  <c r="J636" i="1"/>
  <c r="D636" i="1"/>
  <c r="C636" i="1" s="1"/>
  <c r="Q635" i="1"/>
  <c r="K635" i="1"/>
  <c r="J635" i="1"/>
  <c r="D635" i="1"/>
  <c r="C635" i="1" s="1"/>
  <c r="Q634" i="1"/>
  <c r="K634" i="1"/>
  <c r="J634" i="1"/>
  <c r="D634" i="1"/>
  <c r="C634" i="1" s="1"/>
  <c r="Q633" i="1"/>
  <c r="K633" i="1"/>
  <c r="J633" i="1"/>
  <c r="D633" i="1"/>
  <c r="C633" i="1" s="1"/>
  <c r="L633" i="1" s="1"/>
  <c r="Q632" i="1"/>
  <c r="K632" i="1"/>
  <c r="J632" i="1"/>
  <c r="D632" i="1"/>
  <c r="C632" i="1" s="1"/>
  <c r="Q631" i="1"/>
  <c r="K631" i="1"/>
  <c r="J631" i="1"/>
  <c r="D631" i="1"/>
  <c r="C631" i="1" s="1"/>
  <c r="Q630" i="1"/>
  <c r="K630" i="1"/>
  <c r="J630" i="1"/>
  <c r="D630" i="1"/>
  <c r="C630" i="1" s="1"/>
  <c r="L630" i="1" s="1"/>
  <c r="Q629" i="1"/>
  <c r="K629" i="1"/>
  <c r="J629" i="1"/>
  <c r="D629" i="1"/>
  <c r="C629" i="1" s="1"/>
  <c r="L629" i="1" s="1"/>
  <c r="Q628" i="1"/>
  <c r="K628" i="1"/>
  <c r="J628" i="1"/>
  <c r="D628" i="1"/>
  <c r="C628" i="1" s="1"/>
  <c r="Q627" i="1"/>
  <c r="K627" i="1"/>
  <c r="J627" i="1"/>
  <c r="D627" i="1"/>
  <c r="C627" i="1" s="1"/>
  <c r="L627" i="1" s="1"/>
  <c r="Q626" i="1"/>
  <c r="K626" i="1"/>
  <c r="J626" i="1"/>
  <c r="D626" i="1"/>
  <c r="C626" i="1" s="1"/>
  <c r="Q625" i="1"/>
  <c r="K625" i="1"/>
  <c r="J625" i="1"/>
  <c r="D625" i="1"/>
  <c r="C625" i="1" s="1"/>
  <c r="Q624" i="1"/>
  <c r="K624" i="1"/>
  <c r="J624" i="1"/>
  <c r="D624" i="1"/>
  <c r="C624" i="1" s="1"/>
  <c r="L624" i="1" s="1"/>
  <c r="Q623" i="1"/>
  <c r="K623" i="1"/>
  <c r="J623" i="1"/>
  <c r="D623" i="1"/>
  <c r="C623" i="1" s="1"/>
  <c r="Q622" i="1"/>
  <c r="K622" i="1"/>
  <c r="J622" i="1"/>
  <c r="D622" i="1"/>
  <c r="C622" i="1" s="1"/>
  <c r="L622" i="1" s="1"/>
  <c r="Q621" i="1"/>
  <c r="K621" i="1"/>
  <c r="J621" i="1"/>
  <c r="D621" i="1"/>
  <c r="C621" i="1" s="1"/>
  <c r="L621" i="1" s="1"/>
  <c r="Q620" i="1"/>
  <c r="K620" i="1"/>
  <c r="J620" i="1"/>
  <c r="D620" i="1"/>
  <c r="C620" i="1" s="1"/>
  <c r="L620" i="1" s="1"/>
  <c r="Q619" i="1"/>
  <c r="K619" i="1"/>
  <c r="J619" i="1"/>
  <c r="D619" i="1"/>
  <c r="C619" i="1" s="1"/>
  <c r="Q618" i="1"/>
  <c r="K618" i="1"/>
  <c r="J618" i="1"/>
  <c r="D618" i="1"/>
  <c r="C618" i="1" s="1"/>
  <c r="Q617" i="1"/>
  <c r="K617" i="1"/>
  <c r="J617" i="1"/>
  <c r="D617" i="1"/>
  <c r="C617" i="1" s="1"/>
  <c r="Q616" i="1"/>
  <c r="K616" i="1"/>
  <c r="J616" i="1"/>
  <c r="D616" i="1"/>
  <c r="C616" i="1" s="1"/>
  <c r="L616" i="1" s="1"/>
  <c r="Q615" i="1"/>
  <c r="K615" i="1"/>
  <c r="J615" i="1"/>
  <c r="D615" i="1"/>
  <c r="C615" i="1" s="1"/>
  <c r="Q614" i="1"/>
  <c r="K614" i="1"/>
  <c r="J614" i="1"/>
  <c r="D614" i="1"/>
  <c r="C614" i="1" s="1"/>
  <c r="Q613" i="1"/>
  <c r="K613" i="1"/>
  <c r="J613" i="1"/>
  <c r="D613" i="1"/>
  <c r="C613" i="1" s="1"/>
  <c r="L613" i="1" s="1"/>
  <c r="Q612" i="1"/>
  <c r="K612" i="1"/>
  <c r="J612" i="1"/>
  <c r="D612" i="1"/>
  <c r="C612" i="1" s="1"/>
  <c r="L612" i="1" s="1"/>
  <c r="Q611" i="1"/>
  <c r="K611" i="1"/>
  <c r="J611" i="1"/>
  <c r="D611" i="1"/>
  <c r="C611" i="1" s="1"/>
  <c r="Q610" i="1"/>
  <c r="K610" i="1"/>
  <c r="J610" i="1"/>
  <c r="D610" i="1"/>
  <c r="C610" i="1" s="1"/>
  <c r="Q609" i="1"/>
  <c r="K609" i="1"/>
  <c r="J609" i="1"/>
  <c r="D609" i="1"/>
  <c r="C609" i="1" s="1"/>
  <c r="Q608" i="1"/>
  <c r="K608" i="1"/>
  <c r="J608" i="1"/>
  <c r="D608" i="1"/>
  <c r="C608" i="1" s="1"/>
  <c r="Q607" i="1"/>
  <c r="K607" i="1"/>
  <c r="J607" i="1"/>
  <c r="D607" i="1"/>
  <c r="C607" i="1" s="1"/>
  <c r="L607" i="1" s="1"/>
  <c r="Q606" i="1"/>
  <c r="K606" i="1"/>
  <c r="J606" i="1"/>
  <c r="D606" i="1"/>
  <c r="C606" i="1" s="1"/>
  <c r="Q605" i="1"/>
  <c r="K605" i="1"/>
  <c r="J605" i="1"/>
  <c r="D605" i="1"/>
  <c r="C605" i="1" s="1"/>
  <c r="Q604" i="1"/>
  <c r="K604" i="1"/>
  <c r="J604" i="1"/>
  <c r="D604" i="1"/>
  <c r="C604" i="1" s="1"/>
  <c r="L604" i="1" s="1"/>
  <c r="Q603" i="1"/>
  <c r="K603" i="1"/>
  <c r="J603" i="1"/>
  <c r="D603" i="1"/>
  <c r="C603" i="1" s="1"/>
  <c r="Q602" i="1"/>
  <c r="K602" i="1"/>
  <c r="J602" i="1"/>
  <c r="D602" i="1"/>
  <c r="C602" i="1" s="1"/>
  <c r="Q601" i="1"/>
  <c r="K601" i="1"/>
  <c r="J601" i="1"/>
  <c r="D601" i="1"/>
  <c r="C601" i="1" s="1"/>
  <c r="Q600" i="1"/>
  <c r="K600" i="1"/>
  <c r="J600" i="1"/>
  <c r="D600" i="1"/>
  <c r="C600" i="1" s="1"/>
  <c r="L600" i="1" s="1"/>
  <c r="Q599" i="1"/>
  <c r="K599" i="1"/>
  <c r="J599" i="1"/>
  <c r="D599" i="1"/>
  <c r="C599" i="1" s="1"/>
  <c r="Q598" i="1"/>
  <c r="K598" i="1"/>
  <c r="J598" i="1"/>
  <c r="D598" i="1"/>
  <c r="C598" i="1" s="1"/>
  <c r="Q597" i="1"/>
  <c r="K597" i="1"/>
  <c r="J597" i="1"/>
  <c r="D597" i="1"/>
  <c r="C597" i="1" s="1"/>
  <c r="Q596" i="1"/>
  <c r="K596" i="1"/>
  <c r="J596" i="1"/>
  <c r="D596" i="1"/>
  <c r="C596" i="1" s="1"/>
  <c r="L596" i="1" s="1"/>
  <c r="Q595" i="1"/>
  <c r="K595" i="1"/>
  <c r="J595" i="1"/>
  <c r="D595" i="1"/>
  <c r="C595" i="1" s="1"/>
  <c r="Q594" i="1"/>
  <c r="K594" i="1"/>
  <c r="J594" i="1"/>
  <c r="D594" i="1"/>
  <c r="C594" i="1" s="1"/>
  <c r="Q593" i="1"/>
  <c r="K593" i="1"/>
  <c r="J593" i="1"/>
  <c r="D593" i="1"/>
  <c r="C593" i="1" s="1"/>
  <c r="L593" i="1" s="1"/>
  <c r="Q592" i="1"/>
  <c r="K592" i="1"/>
  <c r="J592" i="1"/>
  <c r="D592" i="1"/>
  <c r="C592" i="1" s="1"/>
  <c r="L592" i="1" s="1"/>
  <c r="Q591" i="1"/>
  <c r="K591" i="1"/>
  <c r="J591" i="1"/>
  <c r="D591" i="1"/>
  <c r="C591" i="1" s="1"/>
  <c r="I591" i="1" s="1"/>
  <c r="O591" i="1" s="1"/>
  <c r="Q590" i="1"/>
  <c r="K590" i="1"/>
  <c r="J590" i="1"/>
  <c r="D590" i="1"/>
  <c r="C590" i="1" s="1"/>
  <c r="L590" i="1" s="1"/>
  <c r="Q589" i="1"/>
  <c r="K589" i="1"/>
  <c r="J589" i="1"/>
  <c r="D589" i="1"/>
  <c r="C589" i="1" s="1"/>
  <c r="Q588" i="1"/>
  <c r="K588" i="1"/>
  <c r="J588" i="1"/>
  <c r="D588" i="1"/>
  <c r="C588" i="1" s="1"/>
  <c r="Q587" i="1"/>
  <c r="K587" i="1"/>
  <c r="J587" i="1"/>
  <c r="D587" i="1"/>
  <c r="C587" i="1" s="1"/>
  <c r="Q586" i="1"/>
  <c r="K586" i="1"/>
  <c r="J586" i="1"/>
  <c r="D586" i="1"/>
  <c r="C586" i="1" s="1"/>
  <c r="L586" i="1" s="1"/>
  <c r="Q585" i="1"/>
  <c r="K585" i="1"/>
  <c r="J585" i="1"/>
  <c r="D585" i="1"/>
  <c r="C585" i="1" s="1"/>
  <c r="Q584" i="1"/>
  <c r="K584" i="1"/>
  <c r="J584" i="1"/>
  <c r="D584" i="1"/>
  <c r="C584" i="1" s="1"/>
  <c r="Q583" i="1"/>
  <c r="K583" i="1"/>
  <c r="J583" i="1"/>
  <c r="D583" i="1"/>
  <c r="C583" i="1" s="1"/>
  <c r="Q582" i="1"/>
  <c r="K582" i="1"/>
  <c r="J582" i="1"/>
  <c r="D582" i="1"/>
  <c r="C582" i="1" s="1"/>
  <c r="L582" i="1" s="1"/>
  <c r="Q581" i="1"/>
  <c r="K581" i="1"/>
  <c r="J581" i="1"/>
  <c r="D581" i="1"/>
  <c r="C581" i="1" s="1"/>
  <c r="Q580" i="1"/>
  <c r="K580" i="1"/>
  <c r="J580" i="1"/>
  <c r="D580" i="1"/>
  <c r="C580" i="1" s="1"/>
  <c r="Q579" i="1"/>
  <c r="K579" i="1"/>
  <c r="J579" i="1"/>
  <c r="D579" i="1"/>
  <c r="C579" i="1" s="1"/>
  <c r="I579" i="1" s="1"/>
  <c r="O579" i="1" s="1"/>
  <c r="Q578" i="1"/>
  <c r="K578" i="1"/>
  <c r="J578" i="1"/>
  <c r="D578" i="1"/>
  <c r="C578" i="1" s="1"/>
  <c r="L578" i="1" s="1"/>
  <c r="Q577" i="1"/>
  <c r="K577" i="1"/>
  <c r="J577" i="1"/>
  <c r="D577" i="1"/>
  <c r="C577" i="1" s="1"/>
  <c r="Q576" i="1"/>
  <c r="K576" i="1"/>
  <c r="J576" i="1"/>
  <c r="D576" i="1"/>
  <c r="C576" i="1" s="1"/>
  <c r="Q575" i="1"/>
  <c r="K575" i="1"/>
  <c r="J575" i="1"/>
  <c r="D575" i="1"/>
  <c r="C575" i="1" s="1"/>
  <c r="I575" i="1" s="1"/>
  <c r="O575" i="1" s="1"/>
  <c r="Q574" i="1"/>
  <c r="K574" i="1"/>
  <c r="J574" i="1"/>
  <c r="D574" i="1"/>
  <c r="C574" i="1" s="1"/>
  <c r="L574" i="1" s="1"/>
  <c r="Q573" i="1"/>
  <c r="K573" i="1"/>
  <c r="J573" i="1"/>
  <c r="D573" i="1"/>
  <c r="C573" i="1" s="1"/>
  <c r="Q572" i="1"/>
  <c r="K572" i="1"/>
  <c r="J572" i="1"/>
  <c r="D572" i="1"/>
  <c r="C572" i="1" s="1"/>
  <c r="Q571" i="1"/>
  <c r="K571" i="1"/>
  <c r="J571" i="1"/>
  <c r="D571" i="1"/>
  <c r="C571" i="1" s="1"/>
  <c r="Q570" i="1"/>
  <c r="K570" i="1"/>
  <c r="J570" i="1"/>
  <c r="D570" i="1"/>
  <c r="C570" i="1" s="1"/>
  <c r="L570" i="1" s="1"/>
  <c r="Q569" i="1"/>
  <c r="K569" i="1"/>
  <c r="J569" i="1"/>
  <c r="D569" i="1"/>
  <c r="C569" i="1" s="1"/>
  <c r="Q568" i="1"/>
  <c r="K568" i="1"/>
  <c r="J568" i="1"/>
  <c r="D568" i="1"/>
  <c r="C568" i="1" s="1"/>
  <c r="Q567" i="1"/>
  <c r="K567" i="1"/>
  <c r="J567" i="1"/>
  <c r="D567" i="1"/>
  <c r="C567" i="1" s="1"/>
  <c r="Q566" i="1"/>
  <c r="K566" i="1"/>
  <c r="J566" i="1"/>
  <c r="D566" i="1"/>
  <c r="C566" i="1" s="1"/>
  <c r="L566" i="1" s="1"/>
  <c r="Q565" i="1"/>
  <c r="K565" i="1"/>
  <c r="J565" i="1"/>
  <c r="D565" i="1"/>
  <c r="C565" i="1" s="1"/>
  <c r="Q564" i="1"/>
  <c r="K564" i="1"/>
  <c r="J564" i="1"/>
  <c r="D564" i="1"/>
  <c r="C564" i="1" s="1"/>
  <c r="Q563" i="1"/>
  <c r="K563" i="1"/>
  <c r="J563" i="1"/>
  <c r="D563" i="1"/>
  <c r="C563" i="1" s="1"/>
  <c r="I563" i="1" s="1"/>
  <c r="O563" i="1" s="1"/>
  <c r="Q562" i="1"/>
  <c r="K562" i="1"/>
  <c r="J562" i="1"/>
  <c r="D562" i="1"/>
  <c r="C562" i="1" s="1"/>
  <c r="L562" i="1" s="1"/>
  <c r="Q561" i="1"/>
  <c r="K561" i="1"/>
  <c r="J561" i="1"/>
  <c r="D561" i="1"/>
  <c r="C561" i="1" s="1"/>
  <c r="Q560" i="1"/>
  <c r="K560" i="1"/>
  <c r="J560" i="1"/>
  <c r="D560" i="1"/>
  <c r="C560" i="1" s="1"/>
  <c r="Q559" i="1"/>
  <c r="K559" i="1"/>
  <c r="J559" i="1"/>
  <c r="D559" i="1"/>
  <c r="C559" i="1" s="1"/>
  <c r="I559" i="1" s="1"/>
  <c r="O559" i="1" s="1"/>
  <c r="Q558" i="1"/>
  <c r="K558" i="1"/>
  <c r="J558" i="1"/>
  <c r="D558" i="1"/>
  <c r="C558" i="1" s="1"/>
  <c r="L558" i="1" s="1"/>
  <c r="Q557" i="1"/>
  <c r="K557" i="1"/>
  <c r="J557" i="1"/>
  <c r="D557" i="1"/>
  <c r="C557" i="1" s="1"/>
  <c r="Q556" i="1"/>
  <c r="K556" i="1"/>
  <c r="J556" i="1"/>
  <c r="D556" i="1"/>
  <c r="C556" i="1" s="1"/>
  <c r="Q555" i="1"/>
  <c r="K555" i="1"/>
  <c r="J555" i="1"/>
  <c r="D555" i="1"/>
  <c r="C555" i="1" s="1"/>
  <c r="Q554" i="1"/>
  <c r="K554" i="1"/>
  <c r="J554" i="1"/>
  <c r="D554" i="1"/>
  <c r="C554" i="1" s="1"/>
  <c r="L554" i="1" s="1"/>
  <c r="Q553" i="1"/>
  <c r="K553" i="1"/>
  <c r="J553" i="1"/>
  <c r="D553" i="1"/>
  <c r="C553" i="1" s="1"/>
  <c r="Q552" i="1"/>
  <c r="K552" i="1"/>
  <c r="J552" i="1"/>
  <c r="D552" i="1"/>
  <c r="C552" i="1" s="1"/>
  <c r="Q551" i="1"/>
  <c r="K551" i="1"/>
  <c r="J551" i="1"/>
  <c r="D551" i="1"/>
  <c r="C551" i="1" s="1"/>
  <c r="Q550" i="1"/>
  <c r="K550" i="1"/>
  <c r="J550" i="1"/>
  <c r="D550" i="1"/>
  <c r="C550" i="1" s="1"/>
  <c r="L550" i="1" s="1"/>
  <c r="Q549" i="1"/>
  <c r="K549" i="1"/>
  <c r="J549" i="1"/>
  <c r="D549" i="1"/>
  <c r="C549" i="1" s="1"/>
  <c r="Q548" i="1"/>
  <c r="K548" i="1"/>
  <c r="J548" i="1"/>
  <c r="D548" i="1"/>
  <c r="C548" i="1" s="1"/>
  <c r="Q547" i="1"/>
  <c r="K547" i="1"/>
  <c r="J547" i="1"/>
  <c r="D547" i="1"/>
  <c r="C547" i="1" s="1"/>
  <c r="I547" i="1" s="1"/>
  <c r="O547" i="1" s="1"/>
  <c r="Q546" i="1"/>
  <c r="K546" i="1"/>
  <c r="J546" i="1"/>
  <c r="D546" i="1"/>
  <c r="C546" i="1" s="1"/>
  <c r="L546" i="1" s="1"/>
  <c r="Q545" i="1"/>
  <c r="K545" i="1"/>
  <c r="J545" i="1"/>
  <c r="D545" i="1"/>
  <c r="C545" i="1" s="1"/>
  <c r="Q544" i="1"/>
  <c r="K544" i="1"/>
  <c r="J544" i="1"/>
  <c r="D544" i="1"/>
  <c r="C544" i="1" s="1"/>
  <c r="Q543" i="1"/>
  <c r="K543" i="1"/>
  <c r="J543" i="1"/>
  <c r="D543" i="1"/>
  <c r="C543" i="1" s="1"/>
  <c r="I543" i="1" s="1"/>
  <c r="O543" i="1" s="1"/>
  <c r="Q542" i="1"/>
  <c r="K542" i="1"/>
  <c r="J542" i="1"/>
  <c r="D542" i="1"/>
  <c r="C542" i="1" s="1"/>
  <c r="L542" i="1" s="1"/>
  <c r="Q541" i="1"/>
  <c r="K541" i="1"/>
  <c r="J541" i="1"/>
  <c r="D541" i="1"/>
  <c r="C541" i="1" s="1"/>
  <c r="Q540" i="1"/>
  <c r="K540" i="1"/>
  <c r="J540" i="1"/>
  <c r="D540" i="1"/>
  <c r="C540" i="1" s="1"/>
  <c r="Q539" i="1"/>
  <c r="K539" i="1"/>
  <c r="J539" i="1"/>
  <c r="D539" i="1"/>
  <c r="C539" i="1" s="1"/>
  <c r="Q538" i="1"/>
  <c r="K538" i="1"/>
  <c r="J538" i="1"/>
  <c r="D538" i="1"/>
  <c r="C538" i="1" s="1"/>
  <c r="L538" i="1" s="1"/>
  <c r="Q537" i="1"/>
  <c r="K537" i="1"/>
  <c r="J537" i="1"/>
  <c r="D537" i="1"/>
  <c r="C537" i="1" s="1"/>
  <c r="Q536" i="1"/>
  <c r="K536" i="1"/>
  <c r="J536" i="1"/>
  <c r="D536" i="1"/>
  <c r="C536" i="1" s="1"/>
  <c r="Q535" i="1"/>
  <c r="K535" i="1"/>
  <c r="J535" i="1"/>
  <c r="D535" i="1"/>
  <c r="C535" i="1" s="1"/>
  <c r="Q534" i="1"/>
  <c r="K534" i="1"/>
  <c r="J534" i="1"/>
  <c r="D534" i="1"/>
  <c r="C534" i="1" s="1"/>
  <c r="L534" i="1" s="1"/>
  <c r="Q533" i="1"/>
  <c r="K533" i="1"/>
  <c r="J533" i="1"/>
  <c r="D533" i="1"/>
  <c r="C533" i="1" s="1"/>
  <c r="Q532" i="1"/>
  <c r="K532" i="1"/>
  <c r="J532" i="1"/>
  <c r="D532" i="1"/>
  <c r="C532" i="1" s="1"/>
  <c r="Q531" i="1"/>
  <c r="K531" i="1"/>
  <c r="J531" i="1"/>
  <c r="D531" i="1"/>
  <c r="C531" i="1" s="1"/>
  <c r="I531" i="1" s="1"/>
  <c r="O531" i="1" s="1"/>
  <c r="Q530" i="1"/>
  <c r="K530" i="1"/>
  <c r="J530" i="1"/>
  <c r="D530" i="1"/>
  <c r="C530" i="1" s="1"/>
  <c r="Q529" i="1"/>
  <c r="K529" i="1"/>
  <c r="J529" i="1"/>
  <c r="D529" i="1"/>
  <c r="C529" i="1" s="1"/>
  <c r="Q528" i="1"/>
  <c r="K528" i="1"/>
  <c r="J528" i="1"/>
  <c r="D528" i="1"/>
  <c r="C528" i="1" s="1"/>
  <c r="L528" i="1" s="1"/>
  <c r="Q527" i="1"/>
  <c r="K527" i="1"/>
  <c r="J527" i="1"/>
  <c r="D527" i="1"/>
  <c r="C527" i="1" s="1"/>
  <c r="Q526" i="1"/>
  <c r="K526" i="1"/>
  <c r="J526" i="1"/>
  <c r="D526" i="1"/>
  <c r="C526" i="1" s="1"/>
  <c r="Q525" i="1"/>
  <c r="K525" i="1"/>
  <c r="J525" i="1"/>
  <c r="D525" i="1"/>
  <c r="C525" i="1" s="1"/>
  <c r="L525" i="1" s="1"/>
  <c r="Q524" i="1"/>
  <c r="K524" i="1"/>
  <c r="J524" i="1"/>
  <c r="D524" i="1"/>
  <c r="C524" i="1" s="1"/>
  <c r="L524" i="1" s="1"/>
  <c r="Q523" i="1"/>
  <c r="K523" i="1"/>
  <c r="J523" i="1"/>
  <c r="D523" i="1"/>
  <c r="C523" i="1" s="1"/>
  <c r="Q522" i="1"/>
  <c r="K522" i="1"/>
  <c r="J522" i="1"/>
  <c r="D522" i="1"/>
  <c r="C522" i="1" s="1"/>
  <c r="Q521" i="1"/>
  <c r="K521" i="1"/>
  <c r="J521" i="1"/>
  <c r="D521" i="1"/>
  <c r="C521" i="1" s="1"/>
  <c r="L521" i="1" s="1"/>
  <c r="Q520" i="1"/>
  <c r="K520" i="1"/>
  <c r="J520" i="1"/>
  <c r="D520" i="1"/>
  <c r="C520" i="1" s="1"/>
  <c r="M520" i="1" s="1"/>
  <c r="Q519" i="1"/>
  <c r="K519" i="1"/>
  <c r="J519" i="1"/>
  <c r="D519" i="1"/>
  <c r="C519" i="1" s="1"/>
  <c r="Q518" i="1"/>
  <c r="K518" i="1"/>
  <c r="J518" i="1"/>
  <c r="D518" i="1"/>
  <c r="C518" i="1" s="1"/>
  <c r="Q517" i="1"/>
  <c r="K517" i="1"/>
  <c r="J517" i="1"/>
  <c r="D517" i="1"/>
  <c r="C517" i="1" s="1"/>
  <c r="L517" i="1" s="1"/>
  <c r="Q516" i="1"/>
  <c r="K516" i="1"/>
  <c r="J516" i="1"/>
  <c r="D516" i="1"/>
  <c r="C516" i="1" s="1"/>
  <c r="L516" i="1" s="1"/>
  <c r="Q515" i="1"/>
  <c r="K515" i="1"/>
  <c r="J515" i="1"/>
  <c r="D515" i="1"/>
  <c r="C515" i="1" s="1"/>
  <c r="Q514" i="1"/>
  <c r="K514" i="1"/>
  <c r="J514" i="1"/>
  <c r="D514" i="1"/>
  <c r="C514" i="1" s="1"/>
  <c r="Q513" i="1"/>
  <c r="K513" i="1"/>
  <c r="J513" i="1"/>
  <c r="D513" i="1"/>
  <c r="C513" i="1" s="1"/>
  <c r="L513" i="1" s="1"/>
  <c r="Q512" i="1"/>
  <c r="K512" i="1"/>
  <c r="J512" i="1"/>
  <c r="D512" i="1"/>
  <c r="C512" i="1" s="1"/>
  <c r="L512" i="1" s="1"/>
  <c r="Q511" i="1"/>
  <c r="K511" i="1"/>
  <c r="J511" i="1"/>
  <c r="D511" i="1"/>
  <c r="C511" i="1" s="1"/>
  <c r="Q510" i="1"/>
  <c r="K510" i="1"/>
  <c r="J510" i="1"/>
  <c r="D510" i="1"/>
  <c r="C510" i="1" s="1"/>
  <c r="Q509" i="1"/>
  <c r="K509" i="1"/>
  <c r="J509" i="1"/>
  <c r="D509" i="1"/>
  <c r="C509" i="1" s="1"/>
  <c r="L509" i="1" s="1"/>
  <c r="Q508" i="1"/>
  <c r="K508" i="1"/>
  <c r="J508" i="1"/>
  <c r="D508" i="1"/>
  <c r="C508" i="1" s="1"/>
  <c r="M508" i="1" s="1"/>
  <c r="Q507" i="1"/>
  <c r="K507" i="1"/>
  <c r="J507" i="1"/>
  <c r="D507" i="1"/>
  <c r="C507" i="1" s="1"/>
  <c r="Q506" i="1"/>
  <c r="K506" i="1"/>
  <c r="J506" i="1"/>
  <c r="D506" i="1"/>
  <c r="C506" i="1" s="1"/>
  <c r="Q505" i="1"/>
  <c r="K505" i="1"/>
  <c r="J505" i="1"/>
  <c r="D505" i="1"/>
  <c r="C505" i="1" s="1"/>
  <c r="L505" i="1" s="1"/>
  <c r="Q504" i="1"/>
  <c r="K504" i="1"/>
  <c r="J504" i="1"/>
  <c r="D504" i="1"/>
  <c r="C504" i="1" s="1"/>
  <c r="L504" i="1" s="1"/>
  <c r="Q503" i="1"/>
  <c r="K503" i="1"/>
  <c r="J503" i="1"/>
  <c r="D503" i="1"/>
  <c r="C503" i="1" s="1"/>
  <c r="Q502" i="1"/>
  <c r="K502" i="1"/>
  <c r="J502" i="1"/>
  <c r="D502" i="1"/>
  <c r="C502" i="1" s="1"/>
  <c r="Q501" i="1"/>
  <c r="K501" i="1"/>
  <c r="J501" i="1"/>
  <c r="D501" i="1"/>
  <c r="C501" i="1" s="1"/>
  <c r="L501" i="1" s="1"/>
  <c r="Q500" i="1"/>
  <c r="K500" i="1"/>
  <c r="J500" i="1"/>
  <c r="D500" i="1"/>
  <c r="C500" i="1" s="1"/>
  <c r="M500" i="1" s="1"/>
  <c r="Q499" i="1"/>
  <c r="K499" i="1"/>
  <c r="J499" i="1"/>
  <c r="D499" i="1"/>
  <c r="C499" i="1" s="1"/>
  <c r="Q498" i="1"/>
  <c r="K498" i="1"/>
  <c r="J498" i="1"/>
  <c r="D498" i="1"/>
  <c r="C498" i="1" s="1"/>
  <c r="Q497" i="1"/>
  <c r="K497" i="1"/>
  <c r="J497" i="1"/>
  <c r="D497" i="1"/>
  <c r="C497" i="1" s="1"/>
  <c r="M497" i="1" s="1"/>
  <c r="Q496" i="1"/>
  <c r="K496" i="1"/>
  <c r="J496" i="1"/>
  <c r="D496" i="1"/>
  <c r="C496" i="1" s="1"/>
  <c r="M496" i="1" s="1"/>
  <c r="Q495" i="1"/>
  <c r="K495" i="1"/>
  <c r="J495" i="1"/>
  <c r="D495" i="1"/>
  <c r="C495" i="1" s="1"/>
  <c r="Q494" i="1"/>
  <c r="K494" i="1"/>
  <c r="J494" i="1"/>
  <c r="D494" i="1"/>
  <c r="C494" i="1" s="1"/>
  <c r="Q493" i="1"/>
  <c r="K493" i="1"/>
  <c r="J493" i="1"/>
  <c r="D493" i="1"/>
  <c r="C493" i="1" s="1"/>
  <c r="L493" i="1" s="1"/>
  <c r="Q492" i="1"/>
  <c r="K492" i="1"/>
  <c r="J492" i="1"/>
  <c r="D492" i="1"/>
  <c r="C492" i="1" s="1"/>
  <c r="M492" i="1" s="1"/>
  <c r="Q491" i="1"/>
  <c r="K491" i="1"/>
  <c r="J491" i="1"/>
  <c r="D491" i="1"/>
  <c r="C491" i="1" s="1"/>
  <c r="Q490" i="1"/>
  <c r="K490" i="1"/>
  <c r="J490" i="1"/>
  <c r="D490" i="1"/>
  <c r="C490" i="1" s="1"/>
  <c r="Q489" i="1"/>
  <c r="K489" i="1"/>
  <c r="J489" i="1"/>
  <c r="D489" i="1"/>
  <c r="C489" i="1" s="1"/>
  <c r="L489" i="1" s="1"/>
  <c r="Q488" i="1"/>
  <c r="K488" i="1"/>
  <c r="J488" i="1"/>
  <c r="D488" i="1"/>
  <c r="C488" i="1" s="1"/>
  <c r="L488" i="1" s="1"/>
  <c r="Q487" i="1"/>
  <c r="K487" i="1"/>
  <c r="J487" i="1"/>
  <c r="D487" i="1"/>
  <c r="C487" i="1" s="1"/>
  <c r="Q486" i="1"/>
  <c r="K486" i="1"/>
  <c r="J486" i="1"/>
  <c r="D486" i="1"/>
  <c r="C486" i="1" s="1"/>
  <c r="Q485" i="1"/>
  <c r="K485" i="1"/>
  <c r="J485" i="1"/>
  <c r="D485" i="1"/>
  <c r="C485" i="1" s="1"/>
  <c r="L485" i="1" s="1"/>
  <c r="Q484" i="1"/>
  <c r="K484" i="1"/>
  <c r="J484" i="1"/>
  <c r="D484" i="1"/>
  <c r="C484" i="1" s="1"/>
  <c r="M484" i="1" s="1"/>
  <c r="Q483" i="1"/>
  <c r="K483" i="1"/>
  <c r="J483" i="1"/>
  <c r="D483" i="1"/>
  <c r="C483" i="1" s="1"/>
  <c r="Q482" i="1"/>
  <c r="K482" i="1"/>
  <c r="J482" i="1"/>
  <c r="D482" i="1"/>
  <c r="C482" i="1" s="1"/>
  <c r="L482" i="1" s="1"/>
  <c r="Q481" i="1"/>
  <c r="K481" i="1"/>
  <c r="J481" i="1"/>
  <c r="D481" i="1"/>
  <c r="C481" i="1" s="1"/>
  <c r="L481" i="1" s="1"/>
  <c r="Q480" i="1"/>
  <c r="K480" i="1"/>
  <c r="J480" i="1"/>
  <c r="D480" i="1"/>
  <c r="C480" i="1" s="1"/>
  <c r="L480" i="1" s="1"/>
  <c r="Q479" i="1"/>
  <c r="K479" i="1"/>
  <c r="J479" i="1"/>
  <c r="D479" i="1"/>
  <c r="C479" i="1" s="1"/>
  <c r="Q478" i="1"/>
  <c r="K478" i="1"/>
  <c r="J478" i="1"/>
  <c r="D478" i="1"/>
  <c r="C478" i="1" s="1"/>
  <c r="L478" i="1" s="1"/>
  <c r="Q477" i="1"/>
  <c r="K477" i="1"/>
  <c r="J477" i="1"/>
  <c r="D477" i="1"/>
  <c r="C477" i="1" s="1"/>
  <c r="L477" i="1" s="1"/>
  <c r="Q476" i="1"/>
  <c r="K476" i="1"/>
  <c r="J476" i="1"/>
  <c r="D476" i="1"/>
  <c r="C476" i="1" s="1"/>
  <c r="Q475" i="1"/>
  <c r="K475" i="1"/>
  <c r="J475" i="1"/>
  <c r="D475" i="1"/>
  <c r="C475" i="1" s="1"/>
  <c r="Q474" i="1"/>
  <c r="K474" i="1"/>
  <c r="J474" i="1"/>
  <c r="D474" i="1"/>
  <c r="C474" i="1" s="1"/>
  <c r="Q473" i="1"/>
  <c r="K473" i="1"/>
  <c r="J473" i="1"/>
  <c r="D473" i="1"/>
  <c r="C473" i="1" s="1"/>
  <c r="L473" i="1" s="1"/>
  <c r="Q472" i="1"/>
  <c r="K472" i="1"/>
  <c r="J472" i="1"/>
  <c r="D472" i="1"/>
  <c r="C472" i="1" s="1"/>
  <c r="Q471" i="1"/>
  <c r="K471" i="1"/>
  <c r="J471" i="1"/>
  <c r="D471" i="1"/>
  <c r="C471" i="1" s="1"/>
  <c r="Q470" i="1"/>
  <c r="K470" i="1"/>
  <c r="J470" i="1"/>
  <c r="D470" i="1"/>
  <c r="C470" i="1" s="1"/>
  <c r="L470" i="1" s="1"/>
  <c r="Q469" i="1"/>
  <c r="K469" i="1"/>
  <c r="J469" i="1"/>
  <c r="D469" i="1"/>
  <c r="C469" i="1" s="1"/>
  <c r="L469" i="1" s="1"/>
  <c r="Q468" i="1"/>
  <c r="K468" i="1"/>
  <c r="J468" i="1"/>
  <c r="D468" i="1"/>
  <c r="C468" i="1" s="1"/>
  <c r="Q467" i="1"/>
  <c r="K467" i="1"/>
  <c r="J467" i="1"/>
  <c r="D467" i="1"/>
  <c r="C467" i="1" s="1"/>
  <c r="Q466" i="1"/>
  <c r="K466" i="1"/>
  <c r="J466" i="1"/>
  <c r="D466" i="1"/>
  <c r="C466" i="1" s="1"/>
  <c r="Q465" i="1"/>
  <c r="K465" i="1"/>
  <c r="J465" i="1"/>
  <c r="D465" i="1"/>
  <c r="C465" i="1" s="1"/>
  <c r="M465" i="1" s="1"/>
  <c r="Q464" i="1"/>
  <c r="K464" i="1"/>
  <c r="J464" i="1"/>
  <c r="D464" i="1"/>
  <c r="C464" i="1" s="1"/>
  <c r="Q463" i="1"/>
  <c r="K463" i="1"/>
  <c r="J463" i="1"/>
  <c r="D463" i="1"/>
  <c r="C463" i="1" s="1"/>
  <c r="Q462" i="1"/>
  <c r="K462" i="1"/>
  <c r="J462" i="1"/>
  <c r="D462" i="1"/>
  <c r="C462" i="1" s="1"/>
  <c r="Q461" i="1"/>
  <c r="K461" i="1"/>
  <c r="J461" i="1"/>
  <c r="D461" i="1"/>
  <c r="C461" i="1" s="1"/>
  <c r="L461" i="1" s="1"/>
  <c r="Q460" i="1"/>
  <c r="K460" i="1"/>
  <c r="J460" i="1"/>
  <c r="D460" i="1"/>
  <c r="C460" i="1" s="1"/>
  <c r="Q459" i="1"/>
  <c r="K459" i="1"/>
  <c r="J459" i="1"/>
  <c r="D459" i="1"/>
  <c r="C459" i="1" s="1"/>
  <c r="Q458" i="1"/>
  <c r="K458" i="1"/>
  <c r="J458" i="1"/>
  <c r="D458" i="1"/>
  <c r="C458" i="1" s="1"/>
  <c r="L458" i="1" s="1"/>
  <c r="Q457" i="1"/>
  <c r="K457" i="1"/>
  <c r="J457" i="1"/>
  <c r="D457" i="1"/>
  <c r="C457" i="1" s="1"/>
  <c r="L457" i="1" s="1"/>
  <c r="Q456" i="1"/>
  <c r="K456" i="1"/>
  <c r="J456" i="1"/>
  <c r="D456" i="1"/>
  <c r="C456" i="1" s="1"/>
  <c r="Q455" i="1"/>
  <c r="K455" i="1"/>
  <c r="J455" i="1"/>
  <c r="D455" i="1"/>
  <c r="C455" i="1" s="1"/>
  <c r="Q454" i="1"/>
  <c r="K454" i="1"/>
  <c r="J454" i="1"/>
  <c r="D454" i="1"/>
  <c r="C454" i="1" s="1"/>
  <c r="L454" i="1" s="1"/>
  <c r="Q453" i="1"/>
  <c r="K453" i="1"/>
  <c r="J453" i="1"/>
  <c r="D453" i="1"/>
  <c r="C453" i="1" s="1"/>
  <c r="L453" i="1" s="1"/>
  <c r="Q452" i="1"/>
  <c r="K452" i="1"/>
  <c r="J452" i="1"/>
  <c r="D452" i="1"/>
  <c r="C452" i="1" s="1"/>
  <c r="Q451" i="1"/>
  <c r="K451" i="1"/>
  <c r="J451" i="1"/>
  <c r="D451" i="1"/>
  <c r="C451" i="1" s="1"/>
  <c r="Q450" i="1"/>
  <c r="K450" i="1"/>
  <c r="J450" i="1"/>
  <c r="D450" i="1"/>
  <c r="C450" i="1" s="1"/>
  <c r="Q449" i="1"/>
  <c r="K449" i="1"/>
  <c r="J449" i="1"/>
  <c r="D449" i="1"/>
  <c r="C449" i="1" s="1"/>
  <c r="M449" i="1" s="1"/>
  <c r="Q448" i="1"/>
  <c r="K448" i="1"/>
  <c r="J448" i="1"/>
  <c r="D448" i="1"/>
  <c r="C448" i="1" s="1"/>
  <c r="L448" i="1" s="1"/>
  <c r="Q447" i="1"/>
  <c r="K447" i="1"/>
  <c r="J447" i="1"/>
  <c r="D447" i="1"/>
  <c r="C447" i="1" s="1"/>
  <c r="Q446" i="1"/>
  <c r="K446" i="1"/>
  <c r="J446" i="1"/>
  <c r="D446" i="1"/>
  <c r="C446" i="1" s="1"/>
  <c r="Q445" i="1"/>
  <c r="K445" i="1"/>
  <c r="J445" i="1"/>
  <c r="D445" i="1"/>
  <c r="C445" i="1" s="1"/>
  <c r="L445" i="1" s="1"/>
  <c r="Q444" i="1"/>
  <c r="K444" i="1"/>
  <c r="J444" i="1"/>
  <c r="D444" i="1"/>
  <c r="C444" i="1" s="1"/>
  <c r="L444" i="1" s="1"/>
  <c r="Q443" i="1"/>
  <c r="K443" i="1"/>
  <c r="J443" i="1"/>
  <c r="D443" i="1"/>
  <c r="C443" i="1" s="1"/>
  <c r="Q442" i="1"/>
  <c r="K442" i="1"/>
  <c r="J442" i="1"/>
  <c r="D442" i="1"/>
  <c r="C442" i="1" s="1"/>
  <c r="Q441" i="1"/>
  <c r="K441" i="1"/>
  <c r="J441" i="1"/>
  <c r="D441" i="1"/>
  <c r="C441" i="1" s="1"/>
  <c r="L441" i="1" s="1"/>
  <c r="Q440" i="1"/>
  <c r="K440" i="1"/>
  <c r="J440" i="1"/>
  <c r="D440" i="1"/>
  <c r="C440" i="1" s="1"/>
  <c r="L440" i="1" s="1"/>
  <c r="Q439" i="1"/>
  <c r="K439" i="1"/>
  <c r="J439" i="1"/>
  <c r="D439" i="1"/>
  <c r="C439" i="1" s="1"/>
  <c r="Q438" i="1"/>
  <c r="K438" i="1"/>
  <c r="J438" i="1"/>
  <c r="D438" i="1"/>
  <c r="C438" i="1" s="1"/>
  <c r="L438" i="1" s="1"/>
  <c r="Q437" i="1"/>
  <c r="K437" i="1"/>
  <c r="J437" i="1"/>
  <c r="D437" i="1"/>
  <c r="C437" i="1" s="1"/>
  <c r="L437" i="1" s="1"/>
  <c r="Q436" i="1"/>
  <c r="K436" i="1"/>
  <c r="J436" i="1"/>
  <c r="D436" i="1"/>
  <c r="C436" i="1" s="1"/>
  <c r="L436" i="1" s="1"/>
  <c r="Q435" i="1"/>
  <c r="K435" i="1"/>
  <c r="J435" i="1"/>
  <c r="D435" i="1"/>
  <c r="C435" i="1" s="1"/>
  <c r="Q434" i="1"/>
  <c r="K434" i="1"/>
  <c r="J434" i="1"/>
  <c r="D434" i="1"/>
  <c r="C434" i="1" s="1"/>
  <c r="L434" i="1" s="1"/>
  <c r="Q433" i="1"/>
  <c r="K433" i="1"/>
  <c r="J433" i="1"/>
  <c r="D433" i="1"/>
  <c r="C433" i="1" s="1"/>
  <c r="L433" i="1" s="1"/>
  <c r="Q432" i="1"/>
  <c r="K432" i="1"/>
  <c r="J432" i="1"/>
  <c r="D432" i="1"/>
  <c r="C432" i="1" s="1"/>
  <c r="L432" i="1" s="1"/>
  <c r="Q431" i="1"/>
  <c r="K431" i="1"/>
  <c r="J431" i="1"/>
  <c r="D431" i="1"/>
  <c r="C431" i="1" s="1"/>
  <c r="Q430" i="1"/>
  <c r="K430" i="1"/>
  <c r="J430" i="1"/>
  <c r="D430" i="1"/>
  <c r="C430" i="1" s="1"/>
  <c r="L430" i="1" s="1"/>
  <c r="Q429" i="1"/>
  <c r="K429" i="1"/>
  <c r="J429" i="1"/>
  <c r="D429" i="1"/>
  <c r="C429" i="1" s="1"/>
  <c r="L429" i="1" s="1"/>
  <c r="Q428" i="1"/>
  <c r="K428" i="1"/>
  <c r="J428" i="1"/>
  <c r="D428" i="1"/>
  <c r="C428" i="1" s="1"/>
  <c r="L428" i="1" s="1"/>
  <c r="Q427" i="1"/>
  <c r="K427" i="1"/>
  <c r="J427" i="1"/>
  <c r="D427" i="1"/>
  <c r="C427" i="1" s="1"/>
  <c r="Q426" i="1"/>
  <c r="K426" i="1"/>
  <c r="J426" i="1"/>
  <c r="D426" i="1"/>
  <c r="C426" i="1" s="1"/>
  <c r="L426" i="1" s="1"/>
  <c r="Q425" i="1"/>
  <c r="K425" i="1"/>
  <c r="J425" i="1"/>
  <c r="D425" i="1"/>
  <c r="C425" i="1" s="1"/>
  <c r="L425" i="1" s="1"/>
  <c r="Q424" i="1"/>
  <c r="K424" i="1"/>
  <c r="J424" i="1"/>
  <c r="D424" i="1"/>
  <c r="C424" i="1" s="1"/>
  <c r="L424" i="1" s="1"/>
  <c r="Q423" i="1"/>
  <c r="K423" i="1"/>
  <c r="J423" i="1"/>
  <c r="D423" i="1"/>
  <c r="C423" i="1" s="1"/>
  <c r="Q422" i="1"/>
  <c r="K422" i="1"/>
  <c r="J422" i="1"/>
  <c r="D422" i="1"/>
  <c r="C422" i="1" s="1"/>
  <c r="Q421" i="1"/>
  <c r="K421" i="1"/>
  <c r="J421" i="1"/>
  <c r="D421" i="1"/>
  <c r="C421" i="1" s="1"/>
  <c r="L421" i="1" s="1"/>
  <c r="Q420" i="1"/>
  <c r="K420" i="1"/>
  <c r="J420" i="1"/>
  <c r="D420" i="1"/>
  <c r="C420" i="1" s="1"/>
  <c r="L420" i="1" s="1"/>
  <c r="Q419" i="1"/>
  <c r="K419" i="1"/>
  <c r="J419" i="1"/>
  <c r="D419" i="1"/>
  <c r="C419" i="1" s="1"/>
  <c r="L419" i="1" s="1"/>
  <c r="Q418" i="1"/>
  <c r="K418" i="1"/>
  <c r="J418" i="1"/>
  <c r="D418" i="1"/>
  <c r="C418" i="1" s="1"/>
  <c r="L418" i="1" s="1"/>
  <c r="Q417" i="1"/>
  <c r="K417" i="1"/>
  <c r="J417" i="1"/>
  <c r="D417" i="1"/>
  <c r="C417" i="1" s="1"/>
  <c r="Q416" i="1"/>
  <c r="K416" i="1"/>
  <c r="J416" i="1"/>
  <c r="D416" i="1"/>
  <c r="C416" i="1" s="1"/>
  <c r="M416" i="1" s="1"/>
  <c r="Q415" i="1"/>
  <c r="K415" i="1"/>
  <c r="J415" i="1"/>
  <c r="D415" i="1"/>
  <c r="C415" i="1" s="1"/>
  <c r="L415" i="1" s="1"/>
  <c r="Q414" i="1"/>
  <c r="K414" i="1"/>
  <c r="J414" i="1"/>
  <c r="D414" i="1"/>
  <c r="C414" i="1" s="1"/>
  <c r="L414" i="1" s="1"/>
  <c r="Q413" i="1"/>
  <c r="K413" i="1"/>
  <c r="J413" i="1"/>
  <c r="D413" i="1"/>
  <c r="C413" i="1" s="1"/>
  <c r="Q412" i="1"/>
  <c r="K412" i="1"/>
  <c r="J412" i="1"/>
  <c r="D412" i="1"/>
  <c r="C412" i="1" s="1"/>
  <c r="M412" i="1" s="1"/>
  <c r="Q411" i="1"/>
  <c r="K411" i="1"/>
  <c r="J411" i="1"/>
  <c r="D411" i="1"/>
  <c r="C411" i="1" s="1"/>
  <c r="L411" i="1" s="1"/>
  <c r="Q410" i="1"/>
  <c r="K410" i="1"/>
  <c r="J410" i="1"/>
  <c r="D410" i="1"/>
  <c r="C410" i="1" s="1"/>
  <c r="L410" i="1" s="1"/>
  <c r="Q409" i="1"/>
  <c r="K409" i="1"/>
  <c r="J409" i="1"/>
  <c r="D409" i="1"/>
  <c r="C409" i="1" s="1"/>
  <c r="Q408" i="1"/>
  <c r="K408" i="1"/>
  <c r="J408" i="1"/>
  <c r="D408" i="1"/>
  <c r="C408" i="1" s="1"/>
  <c r="M408" i="1" s="1"/>
  <c r="Q407" i="1"/>
  <c r="K407" i="1"/>
  <c r="J407" i="1"/>
  <c r="D407" i="1"/>
  <c r="C407" i="1" s="1"/>
  <c r="L407" i="1" s="1"/>
  <c r="Q406" i="1"/>
  <c r="K406" i="1"/>
  <c r="J406" i="1"/>
  <c r="D406" i="1"/>
  <c r="C406" i="1" s="1"/>
  <c r="Q405" i="1"/>
  <c r="K405" i="1"/>
  <c r="J405" i="1"/>
  <c r="D405" i="1"/>
  <c r="C405" i="1" s="1"/>
  <c r="Q404" i="1"/>
  <c r="K404" i="1"/>
  <c r="J404" i="1"/>
  <c r="D404" i="1"/>
  <c r="C404" i="1" s="1"/>
  <c r="M404" i="1" s="1"/>
  <c r="Q403" i="1"/>
  <c r="K403" i="1"/>
  <c r="J403" i="1"/>
  <c r="D403" i="1"/>
  <c r="C403" i="1" s="1"/>
  <c r="L403" i="1" s="1"/>
  <c r="Q402" i="1"/>
  <c r="K402" i="1"/>
  <c r="J402" i="1"/>
  <c r="D402" i="1"/>
  <c r="C402" i="1" s="1"/>
  <c r="Q401" i="1"/>
  <c r="K401" i="1"/>
  <c r="J401" i="1"/>
  <c r="D401" i="1"/>
  <c r="C401" i="1" s="1"/>
  <c r="Q400" i="1"/>
  <c r="K400" i="1"/>
  <c r="J400" i="1"/>
  <c r="D400" i="1"/>
  <c r="C400" i="1" s="1"/>
  <c r="M400" i="1" s="1"/>
  <c r="Q399" i="1"/>
  <c r="K399" i="1"/>
  <c r="J399" i="1"/>
  <c r="D399" i="1"/>
  <c r="C399" i="1" s="1"/>
  <c r="L399" i="1" s="1"/>
  <c r="Q398" i="1"/>
  <c r="K398" i="1"/>
  <c r="J398" i="1"/>
  <c r="D398" i="1"/>
  <c r="C398" i="1" s="1"/>
  <c r="L398" i="1" s="1"/>
  <c r="Q397" i="1"/>
  <c r="K397" i="1"/>
  <c r="J397" i="1"/>
  <c r="D397" i="1"/>
  <c r="C397" i="1" s="1"/>
  <c r="Q396" i="1"/>
  <c r="K396" i="1"/>
  <c r="J396" i="1"/>
  <c r="D396" i="1"/>
  <c r="C396" i="1" s="1"/>
  <c r="M396" i="1" s="1"/>
  <c r="Q395" i="1"/>
  <c r="K395" i="1"/>
  <c r="J395" i="1"/>
  <c r="D395" i="1"/>
  <c r="C395" i="1" s="1"/>
  <c r="L395" i="1" s="1"/>
  <c r="Q394" i="1"/>
  <c r="K394" i="1"/>
  <c r="J394" i="1"/>
  <c r="D394" i="1"/>
  <c r="C394" i="1" s="1"/>
  <c r="L394" i="1" s="1"/>
  <c r="Q393" i="1"/>
  <c r="K393" i="1"/>
  <c r="J393" i="1"/>
  <c r="D393" i="1"/>
  <c r="C393" i="1" s="1"/>
  <c r="Q392" i="1"/>
  <c r="K392" i="1"/>
  <c r="J392" i="1"/>
  <c r="D392" i="1"/>
  <c r="C392" i="1" s="1"/>
  <c r="M392" i="1" s="1"/>
  <c r="Q391" i="1"/>
  <c r="K391" i="1"/>
  <c r="J391" i="1"/>
  <c r="D391" i="1"/>
  <c r="C391" i="1" s="1"/>
  <c r="L391" i="1" s="1"/>
  <c r="Q390" i="1"/>
  <c r="K390" i="1"/>
  <c r="J390" i="1"/>
  <c r="D390" i="1"/>
  <c r="C390" i="1" s="1"/>
  <c r="Q389" i="1"/>
  <c r="K389" i="1"/>
  <c r="J389" i="1"/>
  <c r="D389" i="1"/>
  <c r="C389" i="1" s="1"/>
  <c r="Q388" i="1"/>
  <c r="K388" i="1"/>
  <c r="J388" i="1"/>
  <c r="D388" i="1"/>
  <c r="C388" i="1" s="1"/>
  <c r="M388" i="1" s="1"/>
  <c r="Q387" i="1"/>
  <c r="K387" i="1"/>
  <c r="J387" i="1"/>
  <c r="D387" i="1"/>
  <c r="C387" i="1" s="1"/>
  <c r="L387" i="1" s="1"/>
  <c r="Q386" i="1"/>
  <c r="K386" i="1"/>
  <c r="J386" i="1"/>
  <c r="D386" i="1"/>
  <c r="C386" i="1" s="1"/>
  <c r="L386" i="1" s="1"/>
  <c r="Q385" i="1"/>
  <c r="K385" i="1"/>
  <c r="J385" i="1"/>
  <c r="D385" i="1"/>
  <c r="C385" i="1" s="1"/>
  <c r="Q384" i="1"/>
  <c r="K384" i="1"/>
  <c r="J384" i="1"/>
  <c r="D384" i="1"/>
  <c r="C384" i="1" s="1"/>
  <c r="M384" i="1" s="1"/>
  <c r="Q383" i="1"/>
  <c r="K383" i="1"/>
  <c r="J383" i="1"/>
  <c r="D383" i="1"/>
  <c r="C383" i="1" s="1"/>
  <c r="L383" i="1" s="1"/>
  <c r="Q382" i="1"/>
  <c r="K382" i="1"/>
  <c r="J382" i="1"/>
  <c r="D382" i="1"/>
  <c r="C382" i="1" s="1"/>
  <c r="L382" i="1" s="1"/>
  <c r="Q381" i="1"/>
  <c r="K381" i="1"/>
  <c r="J381" i="1"/>
  <c r="D381" i="1"/>
  <c r="C381" i="1" s="1"/>
  <c r="Q380" i="1"/>
  <c r="K380" i="1"/>
  <c r="J380" i="1"/>
  <c r="D380" i="1"/>
  <c r="C380" i="1" s="1"/>
  <c r="M380" i="1" s="1"/>
  <c r="Q379" i="1"/>
  <c r="K379" i="1"/>
  <c r="J379" i="1"/>
  <c r="D379" i="1"/>
  <c r="C379" i="1" s="1"/>
  <c r="L379" i="1" s="1"/>
  <c r="Q378" i="1"/>
  <c r="K378" i="1"/>
  <c r="J378" i="1"/>
  <c r="D378" i="1"/>
  <c r="C378" i="1" s="1"/>
  <c r="L378" i="1" s="1"/>
  <c r="Q377" i="1"/>
  <c r="K377" i="1"/>
  <c r="J377" i="1"/>
  <c r="D377" i="1"/>
  <c r="C377" i="1" s="1"/>
  <c r="Q376" i="1"/>
  <c r="K376" i="1"/>
  <c r="J376" i="1"/>
  <c r="D376" i="1"/>
  <c r="C376" i="1" s="1"/>
  <c r="M376" i="1" s="1"/>
  <c r="Q375" i="1"/>
  <c r="K375" i="1"/>
  <c r="J375" i="1"/>
  <c r="D375" i="1"/>
  <c r="C375" i="1" s="1"/>
  <c r="L375" i="1" s="1"/>
  <c r="Q374" i="1"/>
  <c r="K374" i="1"/>
  <c r="J374" i="1"/>
  <c r="D374" i="1"/>
  <c r="C374" i="1" s="1"/>
  <c r="Q373" i="1"/>
  <c r="K373" i="1"/>
  <c r="J373" i="1"/>
  <c r="D373" i="1"/>
  <c r="C373" i="1" s="1"/>
  <c r="Q372" i="1"/>
  <c r="K372" i="1"/>
  <c r="J372" i="1"/>
  <c r="D372" i="1"/>
  <c r="C372" i="1" s="1"/>
  <c r="M372" i="1" s="1"/>
  <c r="Q371" i="1"/>
  <c r="K371" i="1"/>
  <c r="J371" i="1"/>
  <c r="D371" i="1"/>
  <c r="C371" i="1" s="1"/>
  <c r="L371" i="1" s="1"/>
  <c r="Q370" i="1"/>
  <c r="K370" i="1"/>
  <c r="J370" i="1"/>
  <c r="D370" i="1"/>
  <c r="C370" i="1" s="1"/>
  <c r="L370" i="1" s="1"/>
  <c r="Q369" i="1"/>
  <c r="K369" i="1"/>
  <c r="J369" i="1"/>
  <c r="D369" i="1"/>
  <c r="C369" i="1" s="1"/>
  <c r="Q368" i="1"/>
  <c r="K368" i="1"/>
  <c r="J368" i="1"/>
  <c r="D368" i="1"/>
  <c r="C368" i="1" s="1"/>
  <c r="M368" i="1" s="1"/>
  <c r="Q367" i="1"/>
  <c r="K367" i="1"/>
  <c r="J367" i="1"/>
  <c r="D367" i="1"/>
  <c r="C367" i="1" s="1"/>
  <c r="L367" i="1" s="1"/>
  <c r="Q366" i="1"/>
  <c r="K366" i="1"/>
  <c r="J366" i="1"/>
  <c r="D366" i="1"/>
  <c r="C366" i="1" s="1"/>
  <c r="L366" i="1" s="1"/>
  <c r="Q365" i="1"/>
  <c r="K365" i="1"/>
  <c r="J365" i="1"/>
  <c r="D365" i="1"/>
  <c r="C365" i="1" s="1"/>
  <c r="Q364" i="1"/>
  <c r="K364" i="1"/>
  <c r="J364" i="1"/>
  <c r="D364" i="1"/>
  <c r="C364" i="1" s="1"/>
  <c r="M364" i="1" s="1"/>
  <c r="Q363" i="1"/>
  <c r="K363" i="1"/>
  <c r="J363" i="1"/>
  <c r="D363" i="1"/>
  <c r="C363" i="1" s="1"/>
  <c r="L363" i="1" s="1"/>
  <c r="Q362" i="1"/>
  <c r="K362" i="1"/>
  <c r="J362" i="1"/>
  <c r="D362" i="1"/>
  <c r="C362" i="1" s="1"/>
  <c r="L362" i="1" s="1"/>
  <c r="Q361" i="1"/>
  <c r="K361" i="1"/>
  <c r="J361" i="1"/>
  <c r="D361" i="1"/>
  <c r="C361" i="1" s="1"/>
  <c r="Q360" i="1"/>
  <c r="K360" i="1"/>
  <c r="J360" i="1"/>
  <c r="D360" i="1"/>
  <c r="C360" i="1" s="1"/>
  <c r="M360" i="1" s="1"/>
  <c r="Q359" i="1"/>
  <c r="K359" i="1"/>
  <c r="J359" i="1"/>
  <c r="D359" i="1"/>
  <c r="C359" i="1" s="1"/>
  <c r="L359" i="1" s="1"/>
  <c r="Q358" i="1"/>
  <c r="K358" i="1"/>
  <c r="J358" i="1"/>
  <c r="D358" i="1"/>
  <c r="C358" i="1" s="1"/>
  <c r="Q357" i="1"/>
  <c r="K357" i="1"/>
  <c r="J357" i="1"/>
  <c r="D357" i="1"/>
  <c r="C357" i="1" s="1"/>
  <c r="L357" i="1" s="1"/>
  <c r="Q356" i="1"/>
  <c r="K356" i="1"/>
  <c r="J356" i="1"/>
  <c r="D356" i="1"/>
  <c r="C356" i="1" s="1"/>
  <c r="Q355" i="1"/>
  <c r="K355" i="1"/>
  <c r="J355" i="1"/>
  <c r="D355" i="1"/>
  <c r="C355" i="1" s="1"/>
  <c r="L355" i="1" s="1"/>
  <c r="Q354" i="1"/>
  <c r="K354" i="1"/>
  <c r="J354" i="1"/>
  <c r="D354" i="1"/>
  <c r="C354" i="1" s="1"/>
  <c r="L354" i="1" s="1"/>
  <c r="Q353" i="1"/>
  <c r="K353" i="1"/>
  <c r="J353" i="1"/>
  <c r="D353" i="1"/>
  <c r="C353" i="1" s="1"/>
  <c r="Q8" i="3"/>
  <c r="K8" i="3"/>
  <c r="J8" i="3"/>
  <c r="D8" i="3"/>
  <c r="C8" i="3" s="1"/>
  <c r="L8" i="3" s="1"/>
  <c r="Q6" i="3"/>
  <c r="K6" i="3"/>
  <c r="J6" i="3"/>
  <c r="D6" i="3"/>
  <c r="Q104" i="1"/>
  <c r="J2" i="1"/>
  <c r="J176" i="1"/>
  <c r="J3" i="1"/>
  <c r="J4" i="1"/>
  <c r="J177" i="1"/>
  <c r="J178" i="1"/>
  <c r="J179" i="1"/>
  <c r="J180" i="1"/>
  <c r="J181" i="1"/>
  <c r="J5" i="1"/>
  <c r="J6" i="1"/>
  <c r="J7" i="1"/>
  <c r="J8" i="1"/>
  <c r="J9" i="1"/>
  <c r="J182" i="1"/>
  <c r="J10" i="1"/>
  <c r="J11" i="1"/>
  <c r="J183" i="1"/>
  <c r="J12" i="1"/>
  <c r="J184" i="1"/>
  <c r="J185" i="1"/>
  <c r="J186" i="1"/>
  <c r="J187" i="1"/>
  <c r="J13" i="1"/>
  <c r="J188" i="1"/>
  <c r="J189" i="1"/>
  <c r="J14" i="1"/>
  <c r="J15" i="1"/>
  <c r="J16" i="1"/>
  <c r="J17" i="1"/>
  <c r="J190" i="1"/>
  <c r="J191" i="1"/>
  <c r="J18" i="1"/>
  <c r="J19" i="1"/>
  <c r="J20" i="1"/>
  <c r="J21" i="1"/>
  <c r="J192" i="1"/>
  <c r="J22" i="1"/>
  <c r="J193" i="1"/>
  <c r="J23" i="1"/>
  <c r="J24" i="1"/>
  <c r="J25" i="1"/>
  <c r="J26" i="1"/>
  <c r="J194" i="1"/>
  <c r="J27" i="1"/>
  <c r="J195" i="1"/>
  <c r="J196" i="1"/>
  <c r="J197" i="1"/>
  <c r="J198" i="1"/>
  <c r="J199" i="1"/>
  <c r="J200" i="1"/>
  <c r="J28" i="1"/>
  <c r="J201" i="1"/>
  <c r="J29" i="1"/>
  <c r="J202" i="1"/>
  <c r="J203" i="1"/>
  <c r="J30" i="1"/>
  <c r="J204" i="1"/>
  <c r="J31" i="1"/>
  <c r="J32" i="1"/>
  <c r="J33" i="1"/>
  <c r="J34" i="1"/>
  <c r="J35" i="1"/>
  <c r="J36" i="1"/>
  <c r="J205" i="1"/>
  <c r="J206" i="1"/>
  <c r="J37" i="1"/>
  <c r="J207" i="1"/>
  <c r="J38" i="1"/>
  <c r="J39" i="1"/>
  <c r="J40" i="1"/>
  <c r="J208" i="1"/>
  <c r="J209" i="1"/>
  <c r="J210" i="1"/>
  <c r="J211" i="1"/>
  <c r="J212" i="1"/>
  <c r="J41" i="1"/>
  <c r="J42" i="1"/>
  <c r="J213" i="1"/>
  <c r="J214" i="1"/>
  <c r="J43" i="1"/>
  <c r="J44" i="1"/>
  <c r="J215" i="1"/>
  <c r="J45" i="1"/>
  <c r="J216" i="1"/>
  <c r="J217" i="1"/>
  <c r="J218" i="1"/>
  <c r="J219" i="1"/>
  <c r="J220" i="1"/>
  <c r="J221" i="1"/>
  <c r="J222" i="1"/>
  <c r="J223" i="1"/>
  <c r="J224" i="1"/>
  <c r="J225" i="1"/>
  <c r="J226" i="1"/>
  <c r="J46" i="1"/>
  <c r="J227" i="1"/>
  <c r="J47" i="1"/>
  <c r="J48" i="1"/>
  <c r="J49" i="1"/>
  <c r="J50" i="1"/>
  <c r="J51" i="1"/>
  <c r="J52" i="1"/>
  <c r="J228" i="1"/>
  <c r="J53" i="1"/>
  <c r="J54" i="1"/>
  <c r="J229" i="1"/>
  <c r="J55" i="1"/>
  <c r="J56" i="1"/>
  <c r="J230" i="1"/>
  <c r="J231" i="1"/>
  <c r="J232" i="1"/>
  <c r="J233" i="1"/>
  <c r="J57" i="1"/>
  <c r="J234" i="1"/>
  <c r="J58" i="1"/>
  <c r="J235" i="1"/>
  <c r="J236" i="1"/>
  <c r="J59" i="1"/>
  <c r="J60" i="1"/>
  <c r="J237" i="1"/>
  <c r="J238" i="1"/>
  <c r="J61" i="1"/>
  <c r="J62" i="1"/>
  <c r="J63" i="1"/>
  <c r="J64" i="1"/>
  <c r="J239" i="1"/>
  <c r="J240" i="1"/>
  <c r="J65" i="1"/>
  <c r="J241" i="1"/>
  <c r="J242" i="1"/>
  <c r="J66" i="1"/>
  <c r="J67" i="1"/>
  <c r="J68" i="1"/>
  <c r="J243" i="1"/>
  <c r="J244" i="1"/>
  <c r="J245" i="1"/>
  <c r="J246" i="1"/>
  <c r="J247" i="1"/>
  <c r="J248" i="1"/>
  <c r="J249" i="1"/>
  <c r="J69" i="1"/>
  <c r="J250" i="1"/>
  <c r="J251" i="1"/>
  <c r="J252" i="1"/>
  <c r="J70" i="1"/>
  <c r="J71" i="1"/>
  <c r="J253" i="1"/>
  <c r="J72" i="1"/>
  <c r="J73" i="1"/>
  <c r="J74" i="1"/>
  <c r="J75" i="1"/>
  <c r="J76" i="1"/>
  <c r="J77" i="1"/>
  <c r="J254" i="1"/>
  <c r="J255" i="1"/>
  <c r="J78" i="1"/>
  <c r="J79" i="1"/>
  <c r="J256" i="1"/>
  <c r="J257" i="1"/>
  <c r="J80" i="1"/>
  <c r="J81" i="1"/>
  <c r="J82" i="1"/>
  <c r="J258" i="1"/>
  <c r="J259" i="1"/>
  <c r="J83" i="1"/>
  <c r="J260" i="1"/>
  <c r="J261" i="1"/>
  <c r="J262" i="1"/>
  <c r="J263" i="1"/>
  <c r="J84" i="1"/>
  <c r="J264" i="1"/>
  <c r="J265" i="1"/>
  <c r="J266" i="1"/>
  <c r="J85" i="1"/>
  <c r="J267" i="1"/>
  <c r="J268" i="1"/>
  <c r="J269" i="1"/>
  <c r="J86" i="1"/>
  <c r="J270" i="1"/>
  <c r="J87" i="1"/>
  <c r="J88" i="1"/>
  <c r="J89" i="1"/>
  <c r="J271" i="1"/>
  <c r="J90" i="1"/>
  <c r="J91" i="1"/>
  <c r="J272" i="1"/>
  <c r="J92" i="1"/>
  <c r="J93" i="1"/>
  <c r="J94" i="1"/>
  <c r="J273" i="1"/>
  <c r="J95" i="1"/>
  <c r="J96" i="1"/>
  <c r="J97" i="1"/>
  <c r="J98" i="1"/>
  <c r="J99" i="1"/>
  <c r="J274" i="1"/>
  <c r="J275" i="1"/>
  <c r="J276" i="1"/>
  <c r="J277" i="1"/>
  <c r="J100" i="1"/>
  <c r="J278" i="1"/>
  <c r="J101" i="1"/>
  <c r="J279" i="1"/>
  <c r="J280" i="1"/>
  <c r="J102" i="1"/>
  <c r="J281" i="1"/>
  <c r="J282" i="1"/>
  <c r="J283" i="1"/>
  <c r="J284" i="1"/>
  <c r="J103" i="1"/>
  <c r="J285" i="1"/>
  <c r="J104" i="1"/>
  <c r="J286" i="1"/>
  <c r="J105" i="1"/>
  <c r="J106" i="1"/>
  <c r="J107" i="1"/>
  <c r="J108" i="1"/>
  <c r="J287" i="1"/>
  <c r="J109" i="1"/>
  <c r="J288" i="1"/>
  <c r="J289" i="1"/>
  <c r="J110" i="1"/>
  <c r="J290" i="1"/>
  <c r="J291" i="1"/>
  <c r="J111" i="1"/>
  <c r="J112" i="1"/>
  <c r="J292" i="1"/>
  <c r="J113" i="1"/>
  <c r="J114" i="1"/>
  <c r="J293" i="1"/>
  <c r="J294" i="1"/>
  <c r="J115" i="1"/>
  <c r="J116" i="1"/>
  <c r="J295" i="1"/>
  <c r="J117" i="1"/>
  <c r="J118" i="1"/>
  <c r="J119" i="1"/>
  <c r="J120" i="1"/>
  <c r="J121" i="1"/>
  <c r="J122" i="1"/>
  <c r="J123" i="1"/>
  <c r="J296" i="1"/>
  <c r="J124" i="1"/>
  <c r="J125" i="1"/>
  <c r="J297" i="1"/>
  <c r="J298" i="1"/>
  <c r="J126" i="1"/>
  <c r="J299" i="1"/>
  <c r="J127" i="1"/>
  <c r="J128" i="1"/>
  <c r="J300" i="1"/>
  <c r="J129" i="1"/>
  <c r="J301" i="1"/>
  <c r="J302" i="1"/>
  <c r="J130" i="1"/>
  <c r="J303" i="1"/>
  <c r="J131" i="1"/>
  <c r="J304" i="1"/>
  <c r="J132" i="1"/>
  <c r="J305" i="1"/>
  <c r="J306" i="1"/>
  <c r="J133" i="1"/>
  <c r="J134" i="1"/>
  <c r="J307" i="1"/>
  <c r="J135" i="1"/>
  <c r="J308" i="1"/>
  <c r="J309" i="1"/>
  <c r="J310" i="1"/>
  <c r="J136" i="1"/>
  <c r="J137" i="1"/>
  <c r="J138" i="1"/>
  <c r="J139" i="1"/>
  <c r="J140" i="1"/>
  <c r="J311" i="1"/>
  <c r="J141" i="1"/>
  <c r="J142" i="1"/>
  <c r="J143" i="1"/>
  <c r="J144" i="1"/>
  <c r="J312" i="1"/>
  <c r="J145" i="1"/>
  <c r="J146" i="1"/>
  <c r="J313" i="1"/>
  <c r="J314" i="1"/>
  <c r="J315" i="1"/>
  <c r="J147" i="1"/>
  <c r="J316" i="1"/>
  <c r="J317" i="1"/>
  <c r="J318" i="1"/>
  <c r="J319" i="1"/>
  <c r="J148" i="1"/>
  <c r="J149" i="1"/>
  <c r="J320" i="1"/>
  <c r="J321" i="1"/>
  <c r="J322" i="1"/>
  <c r="J150" i="1"/>
  <c r="J323" i="1"/>
  <c r="J324" i="1"/>
  <c r="J151" i="1"/>
  <c r="J325" i="1"/>
  <c r="J326" i="1"/>
  <c r="J327" i="1"/>
  <c r="J328" i="1"/>
  <c r="J329" i="1"/>
  <c r="J330" i="1"/>
  <c r="J152" i="1"/>
  <c r="J153" i="1"/>
  <c r="J154" i="1"/>
  <c r="J155" i="1"/>
  <c r="J331" i="1"/>
  <c r="J156" i="1"/>
  <c r="J157" i="1"/>
  <c r="J158" i="1"/>
  <c r="J159" i="1"/>
  <c r="J160" i="1"/>
  <c r="J161" i="1"/>
  <c r="J332" i="1"/>
  <c r="J162" i="1"/>
  <c r="J333" i="1"/>
  <c r="J163" i="1"/>
  <c r="J164" i="1"/>
  <c r="J334" i="1"/>
  <c r="J335" i="1"/>
  <c r="J336" i="1"/>
  <c r="J165" i="1"/>
  <c r="J337" i="1"/>
  <c r="J166" i="1"/>
  <c r="J16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168" i="1"/>
  <c r="J169" i="1"/>
  <c r="J170" i="1"/>
  <c r="J351" i="1"/>
  <c r="J171" i="1"/>
  <c r="J172" i="1"/>
  <c r="J173" i="1"/>
  <c r="J174" i="1"/>
  <c r="J352" i="1"/>
  <c r="J175" i="1"/>
  <c r="D2" i="1"/>
  <c r="C2" i="1" s="1"/>
  <c r="D176" i="1"/>
  <c r="C176" i="1" s="1"/>
  <c r="L176" i="1" s="1"/>
  <c r="D3" i="1"/>
  <c r="C3" i="1" s="1"/>
  <c r="D4" i="1"/>
  <c r="C4" i="1" s="1"/>
  <c r="D177" i="1"/>
  <c r="C177" i="1" s="1"/>
  <c r="L177" i="1" s="1"/>
  <c r="D178" i="1"/>
  <c r="C178" i="1" s="1"/>
  <c r="M178" i="1" s="1"/>
  <c r="D179" i="1"/>
  <c r="C179" i="1" s="1"/>
  <c r="D180" i="1"/>
  <c r="C180" i="1" s="1"/>
  <c r="L180" i="1" s="1"/>
  <c r="D181" i="1"/>
  <c r="C181" i="1" s="1"/>
  <c r="D5" i="1"/>
  <c r="C5" i="1" s="1"/>
  <c r="L5" i="1" s="1"/>
  <c r="D6" i="1"/>
  <c r="C6" i="1" s="1"/>
  <c r="D7" i="1"/>
  <c r="C7" i="1" s="1"/>
  <c r="D8" i="1"/>
  <c r="C8" i="1" s="1"/>
  <c r="L8" i="1" s="1"/>
  <c r="D9" i="1"/>
  <c r="C9" i="1" s="1"/>
  <c r="M9" i="1" s="1"/>
  <c r="D182" i="1"/>
  <c r="C182" i="1" s="1"/>
  <c r="D10" i="1"/>
  <c r="C10" i="1" s="1"/>
  <c r="L10" i="1" s="1"/>
  <c r="D11" i="1"/>
  <c r="C11" i="1" s="1"/>
  <c r="D183" i="1"/>
  <c r="C183" i="1" s="1"/>
  <c r="L183" i="1" s="1"/>
  <c r="D12" i="1"/>
  <c r="C12" i="1" s="1"/>
  <c r="D184" i="1"/>
  <c r="C184" i="1" s="1"/>
  <c r="D185" i="1"/>
  <c r="C185" i="1" s="1"/>
  <c r="L185" i="1" s="1"/>
  <c r="D186" i="1"/>
  <c r="C186" i="1" s="1"/>
  <c r="M186" i="1" s="1"/>
  <c r="D187" i="1"/>
  <c r="C187" i="1" s="1"/>
  <c r="D13" i="1"/>
  <c r="C13" i="1" s="1"/>
  <c r="M13" i="1" s="1"/>
  <c r="D188" i="1"/>
  <c r="C188" i="1" s="1"/>
  <c r="D189" i="1"/>
  <c r="C189" i="1" s="1"/>
  <c r="L189" i="1" s="1"/>
  <c r="D14" i="1"/>
  <c r="C14" i="1" s="1"/>
  <c r="L14" i="1" s="1"/>
  <c r="D15" i="1"/>
  <c r="C15" i="1" s="1"/>
  <c r="D16" i="1"/>
  <c r="C16" i="1" s="1"/>
  <c r="L16" i="1" s="1"/>
  <c r="D17" i="1"/>
  <c r="C17" i="1" s="1"/>
  <c r="M17" i="1" s="1"/>
  <c r="D190" i="1"/>
  <c r="C190" i="1" s="1"/>
  <c r="D191" i="1"/>
  <c r="C191" i="1" s="1"/>
  <c r="L191" i="1" s="1"/>
  <c r="D18" i="1"/>
  <c r="C18" i="1" s="1"/>
  <c r="D19" i="1"/>
  <c r="C19" i="1" s="1"/>
  <c r="I19" i="1" s="1"/>
  <c r="O19" i="1" s="1"/>
  <c r="D20" i="1"/>
  <c r="C20" i="1" s="1"/>
  <c r="D21" i="1"/>
  <c r="C21" i="1" s="1"/>
  <c r="D192" i="1"/>
  <c r="C192" i="1" s="1"/>
  <c r="L192" i="1" s="1"/>
  <c r="D22" i="1"/>
  <c r="C22" i="1" s="1"/>
  <c r="M22" i="1" s="1"/>
  <c r="D193" i="1"/>
  <c r="C193" i="1" s="1"/>
  <c r="D23" i="1"/>
  <c r="C23" i="1" s="1"/>
  <c r="L23" i="1" s="1"/>
  <c r="D24" i="1"/>
  <c r="D25" i="1"/>
  <c r="C25" i="1" s="1"/>
  <c r="I25" i="1" s="1"/>
  <c r="O25" i="1" s="1"/>
  <c r="D26" i="1"/>
  <c r="C26" i="1" s="1"/>
  <c r="D194" i="1"/>
  <c r="C194" i="1" s="1"/>
  <c r="D27" i="1"/>
  <c r="C27" i="1" s="1"/>
  <c r="L27" i="1" s="1"/>
  <c r="D195" i="1"/>
  <c r="C195" i="1" s="1"/>
  <c r="M195" i="1" s="1"/>
  <c r="D196" i="1"/>
  <c r="C196" i="1" s="1"/>
  <c r="D197" i="1"/>
  <c r="C197" i="1" s="1"/>
  <c r="L197" i="1" s="1"/>
  <c r="D198" i="1"/>
  <c r="C198" i="1" s="1"/>
  <c r="D199" i="1"/>
  <c r="C199" i="1" s="1"/>
  <c r="L199" i="1" s="1"/>
  <c r="D200" i="1"/>
  <c r="C200" i="1" s="1"/>
  <c r="D28" i="1"/>
  <c r="C28" i="1" s="1"/>
  <c r="D201" i="1"/>
  <c r="C201" i="1" s="1"/>
  <c r="L201" i="1" s="1"/>
  <c r="D29" i="1"/>
  <c r="C29" i="1" s="1"/>
  <c r="M29" i="1" s="1"/>
  <c r="D202" i="1"/>
  <c r="C202" i="1" s="1"/>
  <c r="D203" i="1"/>
  <c r="C203" i="1" s="1"/>
  <c r="M203" i="1" s="1"/>
  <c r="D30" i="1"/>
  <c r="C30" i="1" s="1"/>
  <c r="D204" i="1"/>
  <c r="C204" i="1" s="1"/>
  <c r="L204" i="1" s="1"/>
  <c r="D31" i="1"/>
  <c r="C31" i="1" s="1"/>
  <c r="L31" i="1" s="1"/>
  <c r="D32" i="1"/>
  <c r="C32" i="1" s="1"/>
  <c r="D33" i="1"/>
  <c r="C33" i="1" s="1"/>
  <c r="L33" i="1" s="1"/>
  <c r="D34" i="1"/>
  <c r="C34" i="1" s="1"/>
  <c r="M34" i="1" s="1"/>
  <c r="D35" i="1"/>
  <c r="C35" i="1" s="1"/>
  <c r="D36" i="1"/>
  <c r="C36" i="1" s="1"/>
  <c r="L36" i="1" s="1"/>
  <c r="D205" i="1"/>
  <c r="C205" i="1" s="1"/>
  <c r="D206" i="1"/>
  <c r="C206" i="1" s="1"/>
  <c r="M206" i="1" s="1"/>
  <c r="D37" i="1"/>
  <c r="C37" i="1" s="1"/>
  <c r="D207" i="1"/>
  <c r="C207" i="1" s="1"/>
  <c r="L207" i="1" s="1"/>
  <c r="D38" i="1"/>
  <c r="C38" i="1" s="1"/>
  <c r="L38" i="1" s="1"/>
  <c r="D39" i="1"/>
  <c r="C39" i="1" s="1"/>
  <c r="M39" i="1" s="1"/>
  <c r="D40" i="1"/>
  <c r="C40" i="1" s="1"/>
  <c r="D208" i="1"/>
  <c r="C208" i="1" s="1"/>
  <c r="M208" i="1" s="1"/>
  <c r="D209" i="1"/>
  <c r="C209" i="1" s="1"/>
  <c r="D210" i="1"/>
  <c r="C210" i="1" s="1"/>
  <c r="M210" i="1" s="1"/>
  <c r="D211" i="1"/>
  <c r="C211" i="1" s="1"/>
  <c r="L211" i="1" s="1"/>
  <c r="D212" i="1"/>
  <c r="C212" i="1" s="1"/>
  <c r="L212" i="1" s="1"/>
  <c r="D41" i="1"/>
  <c r="C41" i="1" s="1"/>
  <c r="L41" i="1" s="1"/>
  <c r="D42" i="1"/>
  <c r="C42" i="1" s="1"/>
  <c r="M42" i="1" s="1"/>
  <c r="D213" i="1"/>
  <c r="C213" i="1" s="1"/>
  <c r="L213" i="1" s="1"/>
  <c r="D214" i="1"/>
  <c r="C214" i="1" s="1"/>
  <c r="L214" i="1" s="1"/>
  <c r="D43" i="1"/>
  <c r="C43" i="1" s="1"/>
  <c r="D44" i="1"/>
  <c r="C44" i="1" s="1"/>
  <c r="M44" i="1" s="1"/>
  <c r="D215" i="1"/>
  <c r="C215" i="1" s="1"/>
  <c r="D45" i="1"/>
  <c r="C45" i="1" s="1"/>
  <c r="L45" i="1" s="1"/>
  <c r="D216" i="1"/>
  <c r="C216" i="1" s="1"/>
  <c r="L216" i="1" s="1"/>
  <c r="D217" i="1"/>
  <c r="C217" i="1" s="1"/>
  <c r="M217" i="1" s="1"/>
  <c r="D218" i="1"/>
  <c r="C218" i="1" s="1"/>
  <c r="D219" i="1"/>
  <c r="C219" i="1" s="1"/>
  <c r="L219" i="1" s="1"/>
  <c r="D220" i="1"/>
  <c r="C220" i="1" s="1"/>
  <c r="D221" i="1"/>
  <c r="C221" i="1" s="1"/>
  <c r="I221" i="1" s="1"/>
  <c r="O221" i="1" s="1"/>
  <c r="D222" i="1"/>
  <c r="C222" i="1" s="1"/>
  <c r="D223" i="1"/>
  <c r="C223" i="1" s="1"/>
  <c r="L223" i="1" s="1"/>
  <c r="D224" i="1"/>
  <c r="C224" i="1" s="1"/>
  <c r="L224" i="1" s="1"/>
  <c r="D225" i="1"/>
  <c r="C225" i="1" s="1"/>
  <c r="I225" i="1" s="1"/>
  <c r="O225" i="1" s="1"/>
  <c r="D226" i="1"/>
  <c r="C226" i="1" s="1"/>
  <c r="D46" i="1"/>
  <c r="C46" i="1" s="1"/>
  <c r="L46" i="1" s="1"/>
  <c r="D227" i="1"/>
  <c r="C227" i="1" s="1"/>
  <c r="D47" i="1"/>
  <c r="C47" i="1" s="1"/>
  <c r="M47" i="1" s="1"/>
  <c r="D48" i="1"/>
  <c r="C48" i="1" s="1"/>
  <c r="D49" i="1"/>
  <c r="C49" i="1" s="1"/>
  <c r="L49" i="1" s="1"/>
  <c r="D50" i="1"/>
  <c r="C50" i="1" s="1"/>
  <c r="L50" i="1" s="1"/>
  <c r="D51" i="1"/>
  <c r="C51" i="1" s="1"/>
  <c r="M51" i="1" s="1"/>
  <c r="D52" i="1"/>
  <c r="C52" i="1" s="1"/>
  <c r="D228" i="1"/>
  <c r="C228" i="1" s="1"/>
  <c r="M228" i="1" s="1"/>
  <c r="D53" i="1"/>
  <c r="C53" i="1" s="1"/>
  <c r="D54" i="1"/>
  <c r="C54" i="1" s="1"/>
  <c r="L54" i="1" s="1"/>
  <c r="D229" i="1"/>
  <c r="C229" i="1" s="1"/>
  <c r="M229" i="1" s="1"/>
  <c r="D55" i="1"/>
  <c r="C55" i="1" s="1"/>
  <c r="L55" i="1" s="1"/>
  <c r="D56" i="1"/>
  <c r="C56" i="1" s="1"/>
  <c r="L56" i="1" s="1"/>
  <c r="D230" i="1"/>
  <c r="C230" i="1" s="1"/>
  <c r="M230" i="1" s="1"/>
  <c r="D231" i="1"/>
  <c r="C231" i="1" s="1"/>
  <c r="D232" i="1"/>
  <c r="C232" i="1" s="1"/>
  <c r="L232" i="1" s="1"/>
  <c r="D233" i="1"/>
  <c r="C233" i="1" s="1"/>
  <c r="D57" i="1"/>
  <c r="C57" i="1" s="1"/>
  <c r="L57" i="1" s="1"/>
  <c r="D234" i="1"/>
  <c r="C234" i="1" s="1"/>
  <c r="D58" i="1"/>
  <c r="C58" i="1" s="1"/>
  <c r="L58" i="1" s="1"/>
  <c r="D235" i="1"/>
  <c r="C235" i="1" s="1"/>
  <c r="L235" i="1" s="1"/>
  <c r="D236" i="1"/>
  <c r="C236" i="1" s="1"/>
  <c r="M236" i="1" s="1"/>
  <c r="D59" i="1"/>
  <c r="C59" i="1" s="1"/>
  <c r="D60" i="1"/>
  <c r="C60" i="1" s="1"/>
  <c r="L60" i="1" s="1"/>
  <c r="D237" i="1"/>
  <c r="C237" i="1" s="1"/>
  <c r="D238" i="1"/>
  <c r="C238" i="1" s="1"/>
  <c r="L238" i="1" s="1"/>
  <c r="D61" i="1"/>
  <c r="C61" i="1" s="1"/>
  <c r="D62" i="1"/>
  <c r="C62" i="1" s="1"/>
  <c r="L62" i="1" s="1"/>
  <c r="D63" i="1"/>
  <c r="C63" i="1" s="1"/>
  <c r="L63" i="1" s="1"/>
  <c r="D64" i="1"/>
  <c r="C64" i="1" s="1"/>
  <c r="M64" i="1" s="1"/>
  <c r="D239" i="1"/>
  <c r="C239" i="1" s="1"/>
  <c r="D240" i="1"/>
  <c r="C240" i="1" s="1"/>
  <c r="M240" i="1" s="1"/>
  <c r="D65" i="1"/>
  <c r="C65" i="1" s="1"/>
  <c r="D241" i="1"/>
  <c r="C241" i="1" s="1"/>
  <c r="L241" i="1" s="1"/>
  <c r="D242" i="1"/>
  <c r="C242" i="1" s="1"/>
  <c r="D66" i="1"/>
  <c r="C66" i="1" s="1"/>
  <c r="L66" i="1" s="1"/>
  <c r="D67" i="1"/>
  <c r="C67" i="1" s="1"/>
  <c r="L67" i="1" s="1"/>
  <c r="D68" i="1"/>
  <c r="C68" i="1" s="1"/>
  <c r="M68" i="1" s="1"/>
  <c r="D243" i="1"/>
  <c r="C243" i="1" s="1"/>
  <c r="D244" i="1"/>
  <c r="C244" i="1" s="1"/>
  <c r="M244" i="1" s="1"/>
  <c r="D245" i="1"/>
  <c r="C245" i="1" s="1"/>
  <c r="D246" i="1"/>
  <c r="C246" i="1" s="1"/>
  <c r="L246" i="1" s="1"/>
  <c r="D247" i="1"/>
  <c r="C247" i="1" s="1"/>
  <c r="L247" i="1" s="1"/>
  <c r="D248" i="1"/>
  <c r="C248" i="1" s="1"/>
  <c r="L248" i="1" s="1"/>
  <c r="D249" i="1"/>
  <c r="C249" i="1" s="1"/>
  <c r="L249" i="1" s="1"/>
  <c r="D69" i="1"/>
  <c r="C69" i="1" s="1"/>
  <c r="I69" i="1" s="1"/>
  <c r="O69" i="1" s="1"/>
  <c r="D250" i="1"/>
  <c r="C250" i="1" s="1"/>
  <c r="L250" i="1" s="1"/>
  <c r="D251" i="1"/>
  <c r="C251" i="1" s="1"/>
  <c r="L251" i="1" s="1"/>
  <c r="D252" i="1"/>
  <c r="C252" i="1" s="1"/>
  <c r="D70" i="1"/>
  <c r="C70" i="1" s="1"/>
  <c r="L70" i="1" s="1"/>
  <c r="D71" i="1"/>
  <c r="C71" i="1" s="1"/>
  <c r="D253" i="1"/>
  <c r="C253" i="1" s="1"/>
  <c r="L253" i="1" s="1"/>
  <c r="D72" i="1"/>
  <c r="C72" i="1" s="1"/>
  <c r="L72" i="1" s="1"/>
  <c r="D73" i="1"/>
  <c r="C73" i="1" s="1"/>
  <c r="M73" i="1" s="1"/>
  <c r="D74" i="1"/>
  <c r="C74" i="1" s="1"/>
  <c r="D75" i="1"/>
  <c r="C75" i="1" s="1"/>
  <c r="L75" i="1" s="1"/>
  <c r="D76" i="1"/>
  <c r="C76" i="1" s="1"/>
  <c r="D77" i="1"/>
  <c r="C77" i="1" s="1"/>
  <c r="I77" i="1" s="1"/>
  <c r="O77" i="1" s="1"/>
  <c r="D254" i="1"/>
  <c r="C254" i="1" s="1"/>
  <c r="D255" i="1"/>
  <c r="C255" i="1" s="1"/>
  <c r="L255" i="1" s="1"/>
  <c r="D78" i="1"/>
  <c r="C78" i="1" s="1"/>
  <c r="L78" i="1" s="1"/>
  <c r="D79" i="1"/>
  <c r="C79" i="1" s="1"/>
  <c r="M79" i="1" s="1"/>
  <c r="D256" i="1"/>
  <c r="C256" i="1" s="1"/>
  <c r="D257" i="1"/>
  <c r="C257" i="1" s="1"/>
  <c r="M257" i="1" s="1"/>
  <c r="D80" i="1"/>
  <c r="C80" i="1" s="1"/>
  <c r="D81" i="1"/>
  <c r="C81" i="1" s="1"/>
  <c r="L81" i="1" s="1"/>
  <c r="D82" i="1"/>
  <c r="C82" i="1" s="1"/>
  <c r="D258" i="1"/>
  <c r="C258" i="1" s="1"/>
  <c r="L258" i="1" s="1"/>
  <c r="D259" i="1"/>
  <c r="C259" i="1" s="1"/>
  <c r="L259" i="1" s="1"/>
  <c r="D83" i="1"/>
  <c r="C83" i="1" s="1"/>
  <c r="M83" i="1" s="1"/>
  <c r="D260" i="1"/>
  <c r="C260" i="1" s="1"/>
  <c r="D261" i="1"/>
  <c r="C261" i="1" s="1"/>
  <c r="M261" i="1" s="1"/>
  <c r="D262" i="1"/>
  <c r="C262" i="1" s="1"/>
  <c r="D263" i="1"/>
  <c r="C263" i="1" s="1"/>
  <c r="M263" i="1" s="1"/>
  <c r="D84" i="1"/>
  <c r="C84" i="1" s="1"/>
  <c r="L84" i="1" s="1"/>
  <c r="D264" i="1"/>
  <c r="C264" i="1" s="1"/>
  <c r="L264" i="1" s="1"/>
  <c r="D265" i="1"/>
  <c r="C265" i="1" s="1"/>
  <c r="M265" i="1" s="1"/>
  <c r="D266" i="1"/>
  <c r="C266" i="1" s="1"/>
  <c r="M266" i="1" s="1"/>
  <c r="D85" i="1"/>
  <c r="C85" i="1" s="1"/>
  <c r="D267" i="1"/>
  <c r="C267" i="1" s="1"/>
  <c r="L267" i="1" s="1"/>
  <c r="D268" i="1"/>
  <c r="C268" i="1" s="1"/>
  <c r="M268" i="1" s="1"/>
  <c r="D269" i="1"/>
  <c r="C269" i="1" s="1"/>
  <c r="M269" i="1" s="1"/>
  <c r="D86" i="1"/>
  <c r="C86" i="1" s="1"/>
  <c r="M86" i="1" s="1"/>
  <c r="D270" i="1"/>
  <c r="C270" i="1" s="1"/>
  <c r="L270" i="1" s="1"/>
  <c r="D87" i="1"/>
  <c r="C87" i="1" s="1"/>
  <c r="M87" i="1" s="1"/>
  <c r="D88" i="1"/>
  <c r="C88" i="1" s="1"/>
  <c r="M88" i="1" s="1"/>
  <c r="D89" i="1"/>
  <c r="C89" i="1" s="1"/>
  <c r="D271" i="1"/>
  <c r="C271" i="1" s="1"/>
  <c r="L271" i="1" s="1"/>
  <c r="D90" i="1"/>
  <c r="C90" i="1" s="1"/>
  <c r="M90" i="1" s="1"/>
  <c r="D91" i="1"/>
  <c r="C91" i="1" s="1"/>
  <c r="M91" i="1" s="1"/>
  <c r="D272" i="1"/>
  <c r="C272" i="1" s="1"/>
  <c r="M272" i="1" s="1"/>
  <c r="D92" i="1"/>
  <c r="C92" i="1" s="1"/>
  <c r="L92" i="1" s="1"/>
  <c r="D93" i="1"/>
  <c r="C93" i="1" s="1"/>
  <c r="M93" i="1" s="1"/>
  <c r="D94" i="1"/>
  <c r="C94" i="1" s="1"/>
  <c r="M94" i="1" s="1"/>
  <c r="D273" i="1"/>
  <c r="C273" i="1" s="1"/>
  <c r="D95" i="1"/>
  <c r="C95" i="1" s="1"/>
  <c r="L95" i="1" s="1"/>
  <c r="D96" i="1"/>
  <c r="C96" i="1" s="1"/>
  <c r="M96" i="1" s="1"/>
  <c r="D97" i="1"/>
  <c r="C97" i="1" s="1"/>
  <c r="M97" i="1" s="1"/>
  <c r="D98" i="1"/>
  <c r="C98" i="1" s="1"/>
  <c r="L98" i="1" s="1"/>
  <c r="D99" i="1"/>
  <c r="C99" i="1" s="1"/>
  <c r="L99" i="1" s="1"/>
  <c r="D274" i="1"/>
  <c r="C274" i="1" s="1"/>
  <c r="M274" i="1" s="1"/>
  <c r="D275" i="1"/>
  <c r="C275" i="1" s="1"/>
  <c r="M275" i="1" s="1"/>
  <c r="D276" i="1"/>
  <c r="C276" i="1" s="1"/>
  <c r="D277" i="1"/>
  <c r="C277" i="1" s="1"/>
  <c r="L277" i="1" s="1"/>
  <c r="D100" i="1"/>
  <c r="C100" i="1" s="1"/>
  <c r="M100" i="1" s="1"/>
  <c r="D278" i="1"/>
  <c r="C278" i="1" s="1"/>
  <c r="M278" i="1" s="1"/>
  <c r="D101" i="1"/>
  <c r="C101" i="1" s="1"/>
  <c r="M101" i="1" s="1"/>
  <c r="D279" i="1"/>
  <c r="C279" i="1" s="1"/>
  <c r="L279" i="1" s="1"/>
  <c r="D280" i="1"/>
  <c r="C280" i="1" s="1"/>
  <c r="M280" i="1" s="1"/>
  <c r="D102" i="1"/>
  <c r="C102" i="1" s="1"/>
  <c r="M102" i="1" s="1"/>
  <c r="D281" i="1"/>
  <c r="C281" i="1" s="1"/>
  <c r="D282" i="1"/>
  <c r="C282" i="1" s="1"/>
  <c r="L282" i="1" s="1"/>
  <c r="D283" i="1"/>
  <c r="C283" i="1" s="1"/>
  <c r="M283" i="1" s="1"/>
  <c r="D284" i="1"/>
  <c r="C284" i="1" s="1"/>
  <c r="M284" i="1" s="1"/>
  <c r="D103" i="1"/>
  <c r="C103" i="1" s="1"/>
  <c r="M103" i="1" s="1"/>
  <c r="D285" i="1"/>
  <c r="C285" i="1" s="1"/>
  <c r="L285" i="1" s="1"/>
  <c r="D104" i="1"/>
  <c r="C104" i="1" s="1"/>
  <c r="M104" i="1" s="1"/>
  <c r="D286" i="1"/>
  <c r="C286" i="1" s="1"/>
  <c r="M286" i="1" s="1"/>
  <c r="D105" i="1"/>
  <c r="C105" i="1" s="1"/>
  <c r="D106" i="1"/>
  <c r="C106" i="1" s="1"/>
  <c r="L106" i="1" s="1"/>
  <c r="D107" i="1"/>
  <c r="C107" i="1" s="1"/>
  <c r="M107" i="1" s="1"/>
  <c r="D108" i="1"/>
  <c r="C108" i="1" s="1"/>
  <c r="M108" i="1" s="1"/>
  <c r="D287" i="1"/>
  <c r="C287" i="1" s="1"/>
  <c r="M287" i="1" s="1"/>
  <c r="D109" i="1"/>
  <c r="C109" i="1" s="1"/>
  <c r="L109" i="1" s="1"/>
  <c r="D288" i="1"/>
  <c r="C288" i="1" s="1"/>
  <c r="M288" i="1" s="1"/>
  <c r="D289" i="1"/>
  <c r="C289" i="1" s="1"/>
  <c r="M289" i="1" s="1"/>
  <c r="D110" i="1"/>
  <c r="C110" i="1" s="1"/>
  <c r="D290" i="1"/>
  <c r="C290" i="1" s="1"/>
  <c r="L290" i="1" s="1"/>
  <c r="D291" i="1"/>
  <c r="C291" i="1" s="1"/>
  <c r="M291" i="1" s="1"/>
  <c r="D111" i="1"/>
  <c r="C111" i="1" s="1"/>
  <c r="M111" i="1" s="1"/>
  <c r="D112" i="1"/>
  <c r="C112" i="1" s="1"/>
  <c r="M112" i="1" s="1"/>
  <c r="D292" i="1"/>
  <c r="C292" i="1" s="1"/>
  <c r="L292" i="1" s="1"/>
  <c r="D113" i="1"/>
  <c r="C113" i="1" s="1"/>
  <c r="M113" i="1" s="1"/>
  <c r="D114" i="1"/>
  <c r="C114" i="1" s="1"/>
  <c r="I114" i="1" s="1"/>
  <c r="O114" i="1" s="1"/>
  <c r="D293" i="1"/>
  <c r="C293" i="1" s="1"/>
  <c r="D294" i="1"/>
  <c r="C294" i="1" s="1"/>
  <c r="L294" i="1" s="1"/>
  <c r="D115" i="1"/>
  <c r="C115" i="1" s="1"/>
  <c r="M115" i="1" s="1"/>
  <c r="D116" i="1"/>
  <c r="C116" i="1" s="1"/>
  <c r="I116" i="1" s="1"/>
  <c r="O116" i="1" s="1"/>
  <c r="D295" i="1"/>
  <c r="C295" i="1" s="1"/>
  <c r="M295" i="1" s="1"/>
  <c r="D117" i="1"/>
  <c r="C117" i="1" s="1"/>
  <c r="L117" i="1" s="1"/>
  <c r="D118" i="1"/>
  <c r="C118" i="1" s="1"/>
  <c r="M118" i="1" s="1"/>
  <c r="D119" i="1"/>
  <c r="C119" i="1" s="1"/>
  <c r="M119" i="1" s="1"/>
  <c r="D120" i="1"/>
  <c r="C120" i="1" s="1"/>
  <c r="D121" i="1"/>
  <c r="C121" i="1" s="1"/>
  <c r="L121" i="1" s="1"/>
  <c r="D122" i="1"/>
  <c r="C122" i="1" s="1"/>
  <c r="M122" i="1" s="1"/>
  <c r="D123" i="1"/>
  <c r="C123" i="1" s="1"/>
  <c r="M123" i="1" s="1"/>
  <c r="D296" i="1"/>
  <c r="C296" i="1" s="1"/>
  <c r="M296" i="1" s="1"/>
  <c r="D124" i="1"/>
  <c r="C124" i="1" s="1"/>
  <c r="L124" i="1" s="1"/>
  <c r="D125" i="1"/>
  <c r="C125" i="1" s="1"/>
  <c r="M125" i="1" s="1"/>
  <c r="D297" i="1"/>
  <c r="C297" i="1" s="1"/>
  <c r="M297" i="1" s="1"/>
  <c r="D298" i="1"/>
  <c r="C298" i="1" s="1"/>
  <c r="D126" i="1"/>
  <c r="C126" i="1" s="1"/>
  <c r="L126" i="1" s="1"/>
  <c r="D299" i="1"/>
  <c r="C299" i="1" s="1"/>
  <c r="M299" i="1" s="1"/>
  <c r="D127" i="1"/>
  <c r="C127" i="1" s="1"/>
  <c r="I127" i="1" s="1"/>
  <c r="O127" i="1" s="1"/>
  <c r="D128" i="1"/>
  <c r="C128" i="1" s="1"/>
  <c r="M128" i="1" s="1"/>
  <c r="D300" i="1"/>
  <c r="C300" i="1" s="1"/>
  <c r="L300" i="1" s="1"/>
  <c r="D129" i="1"/>
  <c r="C129" i="1" s="1"/>
  <c r="M129" i="1" s="1"/>
  <c r="D301" i="1"/>
  <c r="C301" i="1" s="1"/>
  <c r="M301" i="1" s="1"/>
  <c r="D302" i="1"/>
  <c r="C302" i="1" s="1"/>
  <c r="D130" i="1"/>
  <c r="C130" i="1" s="1"/>
  <c r="L130" i="1" s="1"/>
  <c r="D303" i="1"/>
  <c r="C303" i="1" s="1"/>
  <c r="M303" i="1" s="1"/>
  <c r="D131" i="1"/>
  <c r="C131" i="1" s="1"/>
  <c r="I131" i="1" s="1"/>
  <c r="O131" i="1" s="1"/>
  <c r="D304" i="1"/>
  <c r="C304" i="1" s="1"/>
  <c r="M304" i="1" s="1"/>
  <c r="D132" i="1"/>
  <c r="C132" i="1" s="1"/>
  <c r="L132" i="1" s="1"/>
  <c r="D305" i="1"/>
  <c r="C305" i="1" s="1"/>
  <c r="M305" i="1" s="1"/>
  <c r="D306" i="1"/>
  <c r="C306" i="1" s="1"/>
  <c r="M306" i="1" s="1"/>
  <c r="D133" i="1"/>
  <c r="C133" i="1" s="1"/>
  <c r="D134" i="1"/>
  <c r="C134" i="1" s="1"/>
  <c r="L134" i="1" s="1"/>
  <c r="D307" i="1"/>
  <c r="C307" i="1" s="1"/>
  <c r="M307" i="1" s="1"/>
  <c r="D135" i="1"/>
  <c r="C135" i="1" s="1"/>
  <c r="M135" i="1" s="1"/>
  <c r="D308" i="1"/>
  <c r="C308" i="1" s="1"/>
  <c r="M308" i="1" s="1"/>
  <c r="D309" i="1"/>
  <c r="C309" i="1" s="1"/>
  <c r="L309" i="1" s="1"/>
  <c r="D310" i="1"/>
  <c r="C310" i="1" s="1"/>
  <c r="M310" i="1" s="1"/>
  <c r="D136" i="1"/>
  <c r="C136" i="1" s="1"/>
  <c r="I136" i="1" s="1"/>
  <c r="O136" i="1" s="1"/>
  <c r="D137" i="1"/>
  <c r="C137" i="1" s="1"/>
  <c r="D138" i="1"/>
  <c r="C138" i="1" s="1"/>
  <c r="L138" i="1" s="1"/>
  <c r="D139" i="1"/>
  <c r="C139" i="1" s="1"/>
  <c r="M139" i="1" s="1"/>
  <c r="D140" i="1"/>
  <c r="C140" i="1" s="1"/>
  <c r="M140" i="1" s="1"/>
  <c r="D311" i="1"/>
  <c r="C311" i="1" s="1"/>
  <c r="M311" i="1" s="1"/>
  <c r="D141" i="1"/>
  <c r="C141" i="1" s="1"/>
  <c r="L141" i="1" s="1"/>
  <c r="D142" i="1"/>
  <c r="C142" i="1" s="1"/>
  <c r="M142" i="1" s="1"/>
  <c r="D143" i="1"/>
  <c r="C143" i="1" s="1"/>
  <c r="M143" i="1" s="1"/>
  <c r="D144" i="1"/>
  <c r="C144" i="1" s="1"/>
  <c r="D312" i="1"/>
  <c r="C312" i="1" s="1"/>
  <c r="L312" i="1" s="1"/>
  <c r="D145" i="1"/>
  <c r="C145" i="1" s="1"/>
  <c r="M145" i="1" s="1"/>
  <c r="D146" i="1"/>
  <c r="C146" i="1" s="1"/>
  <c r="I146" i="1" s="1"/>
  <c r="O146" i="1" s="1"/>
  <c r="D313" i="1"/>
  <c r="C313" i="1" s="1"/>
  <c r="M313" i="1" s="1"/>
  <c r="D314" i="1"/>
  <c r="C314" i="1" s="1"/>
  <c r="L314" i="1" s="1"/>
  <c r="D315" i="1"/>
  <c r="C315" i="1" s="1"/>
  <c r="M315" i="1" s="1"/>
  <c r="D147" i="1"/>
  <c r="C147" i="1" s="1"/>
  <c r="M147" i="1" s="1"/>
  <c r="D316" i="1"/>
  <c r="C316" i="1" s="1"/>
  <c r="D317" i="1"/>
  <c r="C317" i="1" s="1"/>
  <c r="L317" i="1" s="1"/>
  <c r="D318" i="1"/>
  <c r="C318" i="1" s="1"/>
  <c r="M318" i="1" s="1"/>
  <c r="D319" i="1"/>
  <c r="C319" i="1" s="1"/>
  <c r="M319" i="1" s="1"/>
  <c r="D148" i="1"/>
  <c r="C148" i="1" s="1"/>
  <c r="M148" i="1" s="1"/>
  <c r="D149" i="1"/>
  <c r="C149" i="1" s="1"/>
  <c r="L149" i="1" s="1"/>
  <c r="D320" i="1"/>
  <c r="C320" i="1" s="1"/>
  <c r="M320" i="1" s="1"/>
  <c r="D321" i="1"/>
  <c r="C321" i="1" s="1"/>
  <c r="M321" i="1" s="1"/>
  <c r="D322" i="1"/>
  <c r="C322" i="1" s="1"/>
  <c r="D150" i="1"/>
  <c r="C150" i="1" s="1"/>
  <c r="L150" i="1" s="1"/>
  <c r="D323" i="1"/>
  <c r="C323" i="1" s="1"/>
  <c r="M323" i="1" s="1"/>
  <c r="D324" i="1"/>
  <c r="C324" i="1" s="1"/>
  <c r="M324" i="1" s="1"/>
  <c r="D151" i="1"/>
  <c r="C151" i="1" s="1"/>
  <c r="L151" i="1" s="1"/>
  <c r="D325" i="1"/>
  <c r="C325" i="1" s="1"/>
  <c r="L325" i="1" s="1"/>
  <c r="D326" i="1"/>
  <c r="C326" i="1" s="1"/>
  <c r="M326" i="1" s="1"/>
  <c r="D327" i="1"/>
  <c r="C327" i="1" s="1"/>
  <c r="M327" i="1" s="1"/>
  <c r="D328" i="1"/>
  <c r="C328" i="1" s="1"/>
  <c r="D329" i="1"/>
  <c r="C329" i="1" s="1"/>
  <c r="L329" i="1" s="1"/>
  <c r="D330" i="1"/>
  <c r="C330" i="1" s="1"/>
  <c r="M330" i="1" s="1"/>
  <c r="D152" i="1"/>
  <c r="C152" i="1" s="1"/>
  <c r="M152" i="1" s="1"/>
  <c r="D153" i="1"/>
  <c r="C153" i="1" s="1"/>
  <c r="M153" i="1" s="1"/>
  <c r="D154" i="1"/>
  <c r="C154" i="1" s="1"/>
  <c r="L154" i="1" s="1"/>
  <c r="D155" i="1"/>
  <c r="C155" i="1" s="1"/>
  <c r="M155" i="1" s="1"/>
  <c r="D331" i="1"/>
  <c r="C331" i="1" s="1"/>
  <c r="M331" i="1" s="1"/>
  <c r="D156" i="1"/>
  <c r="C156" i="1" s="1"/>
  <c r="D157" i="1"/>
  <c r="C157" i="1" s="1"/>
  <c r="L157" i="1" s="1"/>
  <c r="D158" i="1"/>
  <c r="C158" i="1" s="1"/>
  <c r="M158" i="1" s="1"/>
  <c r="D159" i="1"/>
  <c r="C159" i="1" s="1"/>
  <c r="M159" i="1" s="1"/>
  <c r="D160" i="1"/>
  <c r="C160" i="1" s="1"/>
  <c r="M160" i="1" s="1"/>
  <c r="D161" i="1"/>
  <c r="C161" i="1" s="1"/>
  <c r="L161" i="1" s="1"/>
  <c r="D332" i="1"/>
  <c r="C332" i="1" s="1"/>
  <c r="M332" i="1" s="1"/>
  <c r="D162" i="1"/>
  <c r="C162" i="1" s="1"/>
  <c r="M162" i="1" s="1"/>
  <c r="D333" i="1"/>
  <c r="C333" i="1" s="1"/>
  <c r="D163" i="1"/>
  <c r="C163" i="1" s="1"/>
  <c r="L163" i="1" s="1"/>
  <c r="D164" i="1"/>
  <c r="C164" i="1" s="1"/>
  <c r="M164" i="1" s="1"/>
  <c r="D334" i="1"/>
  <c r="C334" i="1" s="1"/>
  <c r="M334" i="1" s="1"/>
  <c r="D335" i="1"/>
  <c r="C335" i="1" s="1"/>
  <c r="M335" i="1" s="1"/>
  <c r="D336" i="1"/>
  <c r="C336" i="1" s="1"/>
  <c r="L336" i="1" s="1"/>
  <c r="D165" i="1"/>
  <c r="C165" i="1" s="1"/>
  <c r="M165" i="1" s="1"/>
  <c r="D337" i="1"/>
  <c r="C337" i="1" s="1"/>
  <c r="M337" i="1" s="1"/>
  <c r="D166" i="1"/>
  <c r="C166" i="1" s="1"/>
  <c r="D167" i="1"/>
  <c r="C167" i="1" s="1"/>
  <c r="L167" i="1" s="1"/>
  <c r="D338" i="1"/>
  <c r="C338" i="1" s="1"/>
  <c r="M338" i="1" s="1"/>
  <c r="D339" i="1"/>
  <c r="C339" i="1" s="1"/>
  <c r="M339" i="1" s="1"/>
  <c r="D340" i="1"/>
  <c r="C340" i="1" s="1"/>
  <c r="M340" i="1" s="1"/>
  <c r="D341" i="1"/>
  <c r="C341" i="1" s="1"/>
  <c r="L341" i="1" s="1"/>
  <c r="D342" i="1"/>
  <c r="C342" i="1" s="1"/>
  <c r="M342" i="1" s="1"/>
  <c r="D343" i="1"/>
  <c r="C343" i="1" s="1"/>
  <c r="M343" i="1" s="1"/>
  <c r="D344" i="1"/>
  <c r="C344" i="1" s="1"/>
  <c r="D345" i="1"/>
  <c r="C345" i="1" s="1"/>
  <c r="L345" i="1" s="1"/>
  <c r="D346" i="1"/>
  <c r="C346" i="1" s="1"/>
  <c r="M346" i="1" s="1"/>
  <c r="D347" i="1"/>
  <c r="C347" i="1" s="1"/>
  <c r="M347" i="1" s="1"/>
  <c r="D348" i="1"/>
  <c r="C348" i="1" s="1"/>
  <c r="M348" i="1" s="1"/>
  <c r="D349" i="1"/>
  <c r="C349" i="1" s="1"/>
  <c r="L349" i="1" s="1"/>
  <c r="D350" i="1"/>
  <c r="C350" i="1" s="1"/>
  <c r="M350" i="1" s="1"/>
  <c r="D168" i="1"/>
  <c r="C168" i="1" s="1"/>
  <c r="M168" i="1" s="1"/>
  <c r="D169" i="1"/>
  <c r="C169" i="1" s="1"/>
  <c r="D170" i="1"/>
  <c r="C170" i="1" s="1"/>
  <c r="L170" i="1" s="1"/>
  <c r="D351" i="1"/>
  <c r="C351" i="1" s="1"/>
  <c r="M351" i="1" s="1"/>
  <c r="D171" i="1"/>
  <c r="C171" i="1" s="1"/>
  <c r="M171" i="1" s="1"/>
  <c r="D172" i="1"/>
  <c r="C172" i="1" s="1"/>
  <c r="M172" i="1" s="1"/>
  <c r="D173" i="1"/>
  <c r="C173" i="1" s="1"/>
  <c r="L173" i="1" s="1"/>
  <c r="D174" i="1"/>
  <c r="C174" i="1" s="1"/>
  <c r="M174" i="1" s="1"/>
  <c r="D352" i="1"/>
  <c r="C352" i="1" s="1"/>
  <c r="M352" i="1" s="1"/>
  <c r="D175" i="1"/>
  <c r="C175" i="1" s="1"/>
  <c r="L175" i="1" s="1"/>
  <c r="Q75" i="1"/>
  <c r="Q178" i="1"/>
  <c r="Q181" i="1"/>
  <c r="Q35" i="1"/>
  <c r="Q73" i="1"/>
  <c r="Q207" i="1"/>
  <c r="Q328" i="1"/>
  <c r="Q193" i="1"/>
  <c r="Q24" i="1"/>
  <c r="Q119" i="1"/>
  <c r="Q188" i="1"/>
  <c r="Q312" i="1"/>
  <c r="Q222" i="1"/>
  <c r="Q330" i="1"/>
  <c r="Q159" i="1"/>
  <c r="Q279" i="1"/>
  <c r="Q192" i="1"/>
  <c r="Q69" i="1"/>
  <c r="Q296" i="1"/>
  <c r="Q189" i="1"/>
  <c r="Q316" i="1"/>
  <c r="Q218" i="1"/>
  <c r="Q113" i="1"/>
  <c r="Q186" i="1"/>
  <c r="Q187" i="1"/>
  <c r="Q227" i="1"/>
  <c r="Q280" i="1"/>
  <c r="Q212" i="1"/>
  <c r="Q285" i="1"/>
  <c r="Q286" i="1"/>
  <c r="Q320" i="1"/>
  <c r="Q346" i="1"/>
  <c r="Q345" i="1"/>
  <c r="Q6" i="1"/>
  <c r="Q33" i="1"/>
  <c r="Q42" i="1"/>
  <c r="Q85" i="1"/>
  <c r="Q95" i="1"/>
  <c r="Q107" i="1"/>
  <c r="Q152" i="1"/>
  <c r="Q213" i="1"/>
  <c r="Q233" i="1"/>
  <c r="Q137" i="1"/>
  <c r="Q203" i="1"/>
  <c r="Q226" i="1"/>
  <c r="Q166" i="1"/>
  <c r="Q269" i="1"/>
  <c r="Q225" i="1"/>
  <c r="Q112" i="1"/>
  <c r="Q238" i="1"/>
  <c r="Q228" i="1"/>
  <c r="Q223" i="1"/>
  <c r="Q281" i="1"/>
  <c r="Q229" i="1"/>
  <c r="Q109" i="1"/>
  <c r="Q271" i="1"/>
  <c r="Q66" i="1"/>
  <c r="Q221" i="1"/>
  <c r="Q289" i="1"/>
  <c r="Q22" i="1"/>
  <c r="Q64" i="1"/>
  <c r="Q144" i="1"/>
  <c r="Q239" i="1"/>
  <c r="Q4" i="1"/>
  <c r="Q217" i="1"/>
  <c r="Q256" i="1"/>
  <c r="Q301" i="1"/>
  <c r="Q237" i="1"/>
  <c r="Q48" i="1"/>
  <c r="Q101" i="1"/>
  <c r="Q253" i="1"/>
  <c r="Q220" i="1"/>
  <c r="Q264" i="1"/>
  <c r="Q248" i="1"/>
  <c r="Q25" i="1"/>
  <c r="Q191" i="1"/>
  <c r="Q287" i="1"/>
  <c r="Q235" i="1"/>
  <c r="Q234" i="1"/>
  <c r="Q293" i="1"/>
  <c r="Q9" i="1"/>
  <c r="Q77" i="1"/>
  <c r="Q145" i="1"/>
  <c r="Q315" i="1"/>
  <c r="Q252" i="1"/>
  <c r="Q136" i="1"/>
  <c r="Q276" i="1"/>
  <c r="Q310" i="1"/>
  <c r="Q100" i="1"/>
  <c r="Q198" i="1"/>
  <c r="Q196" i="1"/>
  <c r="Q232" i="1"/>
  <c r="Q270" i="1"/>
  <c r="Q263" i="1"/>
  <c r="Q283" i="1"/>
  <c r="Q268" i="1"/>
  <c r="Q266" i="1"/>
  <c r="Q298" i="1"/>
  <c r="Q349" i="1"/>
  <c r="Q10" i="1"/>
  <c r="Q53" i="1"/>
  <c r="Q304" i="1"/>
  <c r="Q272" i="1"/>
  <c r="Q49" i="1"/>
  <c r="Q54" i="1"/>
  <c r="Q93" i="1"/>
  <c r="Q127" i="1"/>
  <c r="Q148" i="1"/>
  <c r="Q347" i="1"/>
  <c r="Q169" i="1"/>
  <c r="Q274" i="1"/>
  <c r="Q208" i="1"/>
  <c r="Q295" i="1"/>
  <c r="Q39" i="1"/>
  <c r="Q275" i="1"/>
  <c r="Q115" i="1"/>
  <c r="Q255" i="1"/>
  <c r="Q114" i="1"/>
  <c r="Q278" i="1"/>
  <c r="Q214" i="1"/>
  <c r="Q300" i="1"/>
  <c r="Q55" i="1"/>
  <c r="Q90" i="1"/>
  <c r="Q306" i="1"/>
  <c r="Q305" i="1"/>
  <c r="Q80" i="1"/>
  <c r="Q244" i="1"/>
  <c r="Q79" i="1"/>
  <c r="Q303" i="1"/>
  <c r="Q258" i="1"/>
  <c r="Q60" i="1"/>
  <c r="Q211" i="1"/>
  <c r="Q51" i="1"/>
  <c r="Q260" i="1"/>
  <c r="Q111" i="1"/>
  <c r="Q230" i="1"/>
  <c r="Q224" i="1"/>
  <c r="Q327" i="1"/>
  <c r="Q277" i="1"/>
  <c r="Q331" i="1"/>
  <c r="Q313" i="1"/>
  <c r="Q351" i="1"/>
  <c r="Q43" i="1"/>
  <c r="Q67" i="1"/>
  <c r="Q123" i="1"/>
  <c r="Q161" i="1"/>
  <c r="Q325" i="1"/>
  <c r="Q343" i="1"/>
  <c r="Q170" i="1"/>
  <c r="Q184" i="1"/>
  <c r="Q251" i="1"/>
  <c r="Q332" i="1"/>
  <c r="Q335" i="1"/>
  <c r="Q8" i="1"/>
  <c r="Q98" i="1"/>
  <c r="Q164" i="1"/>
  <c r="Q134" i="1"/>
  <c r="Q245" i="1"/>
  <c r="Q83" i="1"/>
  <c r="Q318" i="1"/>
  <c r="Q216" i="1"/>
  <c r="Q338" i="1"/>
  <c r="Q82" i="1"/>
  <c r="Q128" i="1"/>
  <c r="Q265" i="1"/>
  <c r="Q340" i="1"/>
  <c r="Q321" i="1"/>
  <c r="Q352" i="1"/>
  <c r="Q337" i="1"/>
  <c r="Q348" i="1"/>
  <c r="Q319" i="1"/>
  <c r="Q126" i="1"/>
  <c r="Q155" i="1"/>
  <c r="Q322" i="1"/>
  <c r="Q314" i="1"/>
  <c r="Q177" i="1"/>
  <c r="Q299" i="1"/>
  <c r="Q3" i="1"/>
  <c r="Q116" i="1"/>
  <c r="Q19" i="1"/>
  <c r="Q291" i="1"/>
  <c r="Q240" i="1"/>
  <c r="Q329" i="1"/>
  <c r="Q29" i="1"/>
  <c r="Q31" i="1"/>
  <c r="Q38" i="1"/>
  <c r="Q165" i="1"/>
  <c r="Q180" i="1"/>
  <c r="Q18" i="1"/>
  <c r="Q206" i="1"/>
  <c r="Q210" i="1"/>
  <c r="Q290" i="1"/>
  <c r="Q311" i="1"/>
  <c r="Q5" i="1"/>
  <c r="Q23" i="1"/>
  <c r="Q11" i="1"/>
  <c r="Q57" i="1"/>
  <c r="Q13" i="1"/>
  <c r="Q89" i="1"/>
  <c r="Q14" i="1"/>
  <c r="Q143" i="1"/>
  <c r="Q175" i="1"/>
  <c r="Q242" i="1"/>
  <c r="Q323" i="1"/>
  <c r="Q15" i="1"/>
  <c r="Q70" i="1"/>
  <c r="Q236" i="1"/>
  <c r="Q185" i="1"/>
  <c r="Q34" i="1"/>
  <c r="Q176" i="1"/>
  <c r="Q2" i="1"/>
  <c r="Q190" i="1"/>
  <c r="Q307" i="1"/>
  <c r="Q344" i="1"/>
  <c r="Q7" i="1"/>
  <c r="Q30" i="1"/>
  <c r="Q28" i="1"/>
  <c r="Q118" i="1"/>
  <c r="Q26" i="1"/>
  <c r="Q36" i="1"/>
  <c r="Q172" i="1"/>
  <c r="Q45" i="1"/>
  <c r="Q86" i="1"/>
  <c r="Q219" i="1"/>
  <c r="Q158" i="1"/>
  <c r="Q58" i="1"/>
  <c r="Q37" i="1"/>
  <c r="Q174" i="1"/>
  <c r="Q182" i="1"/>
  <c r="Q197" i="1"/>
  <c r="Q195" i="1"/>
  <c r="Q273" i="1"/>
  <c r="Q257" i="1"/>
  <c r="Q261" i="1"/>
  <c r="Q326" i="1"/>
  <c r="Q341" i="1"/>
  <c r="Q27" i="1"/>
  <c r="Q20" i="1"/>
  <c r="Q59" i="1"/>
  <c r="Q62" i="1"/>
  <c r="Q56" i="1"/>
  <c r="Q50" i="1"/>
  <c r="Q120" i="1"/>
  <c r="Q72" i="1"/>
  <c r="Q87" i="1"/>
  <c r="Q142" i="1"/>
  <c r="Q138" i="1"/>
  <c r="Q215" i="1"/>
  <c r="Q205" i="1"/>
  <c r="Q309" i="1"/>
  <c r="Q96" i="1"/>
  <c r="Q336" i="1"/>
  <c r="Q40" i="1"/>
  <c r="Q61" i="1"/>
  <c r="Q129" i="1"/>
  <c r="Q160" i="1"/>
  <c r="Q183" i="1"/>
  <c r="Q254" i="1"/>
  <c r="Q110" i="1"/>
  <c r="Q81" i="1"/>
  <c r="Q250" i="1"/>
  <c r="Q246" i="1"/>
  <c r="Q302" i="1"/>
  <c r="Q317" i="1"/>
  <c r="Q21" i="1"/>
  <c r="Q52" i="1"/>
  <c r="Q74" i="1"/>
  <c r="Q105" i="1"/>
  <c r="Q71" i="1"/>
  <c r="Q76" i="1"/>
  <c r="Q99" i="1"/>
  <c r="Q162" i="1"/>
  <c r="Q154" i="1"/>
  <c r="Q97" i="1"/>
  <c r="Q125" i="1"/>
  <c r="Q241" i="1"/>
  <c r="Q63" i="1"/>
  <c r="Q68" i="1"/>
  <c r="Q117" i="1"/>
  <c r="Q88" i="1"/>
  <c r="Q65" i="1"/>
  <c r="Q209" i="1"/>
  <c r="Q231" i="1"/>
  <c r="Q131" i="1"/>
  <c r="Q262" i="1"/>
  <c r="Q339" i="1"/>
  <c r="Q122" i="1"/>
  <c r="Q334" i="1"/>
  <c r="Q41" i="1"/>
  <c r="Q84" i="1"/>
  <c r="Q124" i="1"/>
  <c r="Q94" i="1"/>
  <c r="Q168" i="1"/>
  <c r="Q267" i="1"/>
  <c r="Q284" i="1"/>
  <c r="Q201" i="1"/>
  <c r="Q292" i="1"/>
  <c r="Q243" i="1"/>
  <c r="Q121" i="1"/>
  <c r="Q108" i="1"/>
  <c r="Q194" i="1"/>
  <c r="Q16" i="1"/>
  <c r="Q132" i="1"/>
  <c r="Q342" i="1"/>
  <c r="Q133" i="1"/>
  <c r="Q204" i="1"/>
  <c r="Q92" i="1"/>
  <c r="Q199" i="1"/>
  <c r="Q259" i="1"/>
  <c r="Q297" i="1"/>
  <c r="Q308" i="1"/>
  <c r="Q147" i="1"/>
  <c r="Q324" i="1"/>
  <c r="Q146" i="1"/>
  <c r="Q44" i="1"/>
  <c r="Q78" i="1"/>
  <c r="Q91" i="1"/>
  <c r="Q103" i="1"/>
  <c r="Q167" i="1"/>
  <c r="Q139" i="1"/>
  <c r="Q135" i="1"/>
  <c r="Q200" i="1"/>
  <c r="Q288" i="1"/>
  <c r="Q12" i="1"/>
  <c r="Q106" i="1"/>
  <c r="Q140" i="1"/>
  <c r="Q179" i="1"/>
  <c r="Q202" i="1"/>
  <c r="Q247" i="1"/>
  <c r="Q249" i="1"/>
  <c r="Q294" i="1"/>
  <c r="Q282" i="1"/>
  <c r="Q350" i="1"/>
  <c r="Q141" i="1"/>
  <c r="Q333" i="1"/>
  <c r="Q32" i="1"/>
  <c r="Q157" i="1"/>
  <c r="Q17" i="1"/>
  <c r="Q171" i="1"/>
  <c r="Q47" i="1"/>
  <c r="Q46" i="1"/>
  <c r="Q163" i="1"/>
  <c r="Q151" i="1"/>
  <c r="Q130" i="1"/>
  <c r="Q173" i="1"/>
  <c r="Q149" i="1"/>
  <c r="Q102" i="1"/>
  <c r="Q156" i="1"/>
  <c r="Q150" i="1"/>
  <c r="Q153" i="1"/>
  <c r="K193" i="1"/>
  <c r="K198" i="1"/>
  <c r="K182" i="1"/>
  <c r="K188" i="1"/>
  <c r="K179" i="1"/>
  <c r="K180" i="1"/>
  <c r="K191" i="1"/>
  <c r="K207" i="1"/>
  <c r="K199" i="1"/>
  <c r="K192" i="1"/>
  <c r="K185" i="1"/>
  <c r="K215" i="1"/>
  <c r="K189" i="1"/>
  <c r="K183" i="1"/>
  <c r="K218" i="1"/>
  <c r="K197" i="1"/>
  <c r="K200" i="1"/>
  <c r="K206" i="1"/>
  <c r="K201" i="1"/>
  <c r="K187" i="1"/>
  <c r="K212" i="1"/>
  <c r="K208" i="1"/>
  <c r="K196" i="1"/>
  <c r="K220" i="1"/>
  <c r="K221" i="1"/>
  <c r="K194" i="1"/>
  <c r="K202" i="1"/>
  <c r="K204" i="1"/>
  <c r="K209" i="1"/>
  <c r="K214" i="1"/>
  <c r="K222" i="1"/>
  <c r="K231" i="1"/>
  <c r="K227" i="1"/>
  <c r="K213" i="1"/>
  <c r="K233" i="1"/>
  <c r="K195" i="1"/>
  <c r="K203" i="1"/>
  <c r="K226" i="1"/>
  <c r="K216" i="1"/>
  <c r="K230" i="1"/>
  <c r="K225" i="1"/>
  <c r="K240" i="1"/>
  <c r="K205" i="1"/>
  <c r="K228" i="1"/>
  <c r="K223" i="1"/>
  <c r="K210" i="1"/>
  <c r="K229" i="1"/>
  <c r="K224" i="1"/>
  <c r="K241" i="1"/>
  <c r="K217" i="1"/>
  <c r="K236" i="1"/>
  <c r="K211" i="1"/>
  <c r="K232" i="1"/>
  <c r="K219" i="1"/>
  <c r="K254" i="1"/>
  <c r="K239" i="1"/>
  <c r="K247" i="1"/>
  <c r="K244" i="1"/>
  <c r="K256" i="1"/>
  <c r="K250" i="1"/>
  <c r="K237" i="1"/>
  <c r="K245" i="1"/>
  <c r="K258" i="1"/>
  <c r="K253" i="1"/>
  <c r="K242" i="1"/>
  <c r="K264" i="1"/>
  <c r="K238" i="1"/>
  <c r="K249" i="1"/>
  <c r="K273" i="1"/>
  <c r="K270" i="1"/>
  <c r="K235" i="1"/>
  <c r="K234" i="1"/>
  <c r="K255" i="1"/>
  <c r="K246" i="1"/>
  <c r="K248" i="1"/>
  <c r="K243" i="1"/>
  <c r="K278" i="1"/>
  <c r="K252" i="1"/>
  <c r="K267" i="1"/>
  <c r="K276" i="1"/>
  <c r="K287" i="1"/>
  <c r="K280" i="1"/>
  <c r="K292" i="1"/>
  <c r="K296" i="1"/>
  <c r="K257" i="1"/>
  <c r="K281" i="1"/>
  <c r="K279" i="1"/>
  <c r="K290" i="1"/>
  <c r="K268" i="1"/>
  <c r="K266" i="1"/>
  <c r="K298" i="1"/>
  <c r="K251" i="1"/>
  <c r="K259" i="1"/>
  <c r="K291" i="1"/>
  <c r="K304" i="1"/>
  <c r="K272" i="1"/>
  <c r="K300" i="1"/>
  <c r="K263" i="1"/>
  <c r="K260" i="1"/>
  <c r="K265" i="1"/>
  <c r="K261" i="1"/>
  <c r="K262" i="1"/>
  <c r="K277" i="1"/>
  <c r="K274" i="1"/>
  <c r="K269" i="1"/>
  <c r="K295" i="1"/>
  <c r="K294" i="1"/>
  <c r="K275" i="1"/>
  <c r="K285" i="1"/>
  <c r="K271" i="1"/>
  <c r="K284" i="1"/>
  <c r="K297" i="1"/>
  <c r="K283" i="1"/>
  <c r="K307" i="1"/>
  <c r="K286" i="1"/>
  <c r="K299" i="1"/>
  <c r="K306" i="1"/>
  <c r="K305" i="1"/>
  <c r="K301" i="1"/>
  <c r="K282" i="1"/>
  <c r="K288" i="1"/>
  <c r="K303" i="1"/>
  <c r="K308" i="1"/>
  <c r="K302" i="1"/>
  <c r="K311" i="1"/>
  <c r="K315" i="1"/>
  <c r="K314" i="1"/>
  <c r="K289" i="1"/>
  <c r="K309" i="1"/>
  <c r="K326" i="1"/>
  <c r="K327" i="1"/>
  <c r="K293" i="1"/>
  <c r="K331" i="1"/>
  <c r="K328" i="1"/>
  <c r="K320" i="1"/>
  <c r="K316" i="1"/>
  <c r="K329" i="1"/>
  <c r="K332" i="1"/>
  <c r="K310" i="1"/>
  <c r="K325" i="1"/>
  <c r="K343" i="1"/>
  <c r="K338" i="1"/>
  <c r="K317" i="1"/>
  <c r="K312" i="1"/>
  <c r="K350" i="1"/>
  <c r="K335" i="1"/>
  <c r="K336" i="1"/>
  <c r="K341" i="1"/>
  <c r="K324" i="1"/>
  <c r="K321" i="1"/>
  <c r="K339" i="1"/>
  <c r="K347" i="1"/>
  <c r="K318" i="1"/>
  <c r="K346" i="1"/>
  <c r="K349" i="1"/>
  <c r="K323" i="1"/>
  <c r="K342" i="1"/>
  <c r="K345" i="1"/>
  <c r="K340" i="1"/>
  <c r="K313" i="1"/>
  <c r="K352" i="1"/>
  <c r="K337" i="1"/>
  <c r="K348" i="1"/>
  <c r="K319" i="1"/>
  <c r="K344" i="1"/>
  <c r="K330" i="1"/>
  <c r="K322" i="1"/>
  <c r="K334" i="1"/>
  <c r="K351" i="1"/>
  <c r="K333" i="1"/>
  <c r="K4" i="1"/>
  <c r="K2" i="1"/>
  <c r="K19" i="1"/>
  <c r="K6" i="1"/>
  <c r="K8" i="1"/>
  <c r="K3" i="1"/>
  <c r="K29" i="1"/>
  <c r="K7" i="1"/>
  <c r="K38" i="1"/>
  <c r="K10" i="1"/>
  <c r="K27" i="1"/>
  <c r="K18" i="1"/>
  <c r="K32" i="1"/>
  <c r="K5" i="1"/>
  <c r="K9" i="1"/>
  <c r="K24" i="1"/>
  <c r="K44" i="1"/>
  <c r="K23" i="1"/>
  <c r="K34" i="1"/>
  <c r="K40" i="1"/>
  <c r="K13" i="1"/>
  <c r="K21" i="1"/>
  <c r="K14" i="1"/>
  <c r="K20" i="1"/>
  <c r="K12" i="1"/>
  <c r="K11" i="1"/>
  <c r="K33" i="1"/>
  <c r="K15" i="1"/>
  <c r="K39" i="1"/>
  <c r="K53" i="1"/>
  <c r="K25" i="1"/>
  <c r="K22" i="1"/>
  <c r="K16" i="1"/>
  <c r="K17" i="1"/>
  <c r="K55" i="1"/>
  <c r="K35" i="1"/>
  <c r="K42" i="1"/>
  <c r="K41" i="1"/>
  <c r="K30" i="1"/>
  <c r="K28" i="1"/>
  <c r="K62" i="1"/>
  <c r="K26" i="1"/>
  <c r="K36" i="1"/>
  <c r="K43" i="1"/>
  <c r="K45" i="1"/>
  <c r="K31" i="1"/>
  <c r="K63" i="1"/>
  <c r="K61" i="1"/>
  <c r="K58" i="1"/>
  <c r="K37" i="1"/>
  <c r="K56" i="1"/>
  <c r="K57" i="1"/>
  <c r="K67" i="1"/>
  <c r="K68" i="1"/>
  <c r="K48" i="1"/>
  <c r="K51" i="1"/>
  <c r="K49" i="1"/>
  <c r="K52" i="1"/>
  <c r="K47" i="1"/>
  <c r="K79" i="1"/>
  <c r="K60" i="1"/>
  <c r="K59" i="1"/>
  <c r="K83" i="1"/>
  <c r="K65" i="1"/>
  <c r="K82" i="1"/>
  <c r="K70" i="1"/>
  <c r="K72" i="1"/>
  <c r="K90" i="1"/>
  <c r="K46" i="1"/>
  <c r="K50" i="1"/>
  <c r="K75" i="1"/>
  <c r="K73" i="1"/>
  <c r="K54" i="1"/>
  <c r="K96" i="1"/>
  <c r="K64" i="1"/>
  <c r="K66" i="1"/>
  <c r="K100" i="1"/>
  <c r="K104" i="1"/>
  <c r="K74" i="1"/>
  <c r="K108" i="1"/>
  <c r="K69" i="1"/>
  <c r="K110" i="1"/>
  <c r="K81" i="1"/>
  <c r="K77" i="1"/>
  <c r="K85" i="1"/>
  <c r="K113" i="1"/>
  <c r="K109" i="1"/>
  <c r="K120" i="1"/>
  <c r="K89" i="1"/>
  <c r="K86" i="1"/>
  <c r="K117" i="1"/>
  <c r="K71" i="1"/>
  <c r="K76" i="1"/>
  <c r="K99" i="1"/>
  <c r="K98" i="1"/>
  <c r="K78" i="1"/>
  <c r="K97" i="1"/>
  <c r="K125" i="1"/>
  <c r="K80" i="1"/>
  <c r="K93" i="1"/>
  <c r="K88" i="1"/>
  <c r="K126" i="1"/>
  <c r="K87" i="1"/>
  <c r="K111" i="1"/>
  <c r="K84" i="1"/>
  <c r="K123" i="1"/>
  <c r="K131" i="1"/>
  <c r="K112" i="1"/>
  <c r="K130" i="1"/>
  <c r="K122" i="1"/>
  <c r="K95" i="1"/>
  <c r="K92" i="1"/>
  <c r="K91" i="1"/>
  <c r="K124" i="1"/>
  <c r="K94" i="1"/>
  <c r="K115" i="1"/>
  <c r="K127" i="1"/>
  <c r="K114" i="1"/>
  <c r="K118" i="1"/>
  <c r="K107" i="1"/>
  <c r="K116" i="1"/>
  <c r="K121" i="1"/>
  <c r="K101" i="1"/>
  <c r="K128" i="1"/>
  <c r="K102" i="1"/>
  <c r="K132" i="1"/>
  <c r="K106" i="1"/>
  <c r="K133" i="1"/>
  <c r="K105" i="1"/>
  <c r="K103" i="1"/>
  <c r="K143" i="1"/>
  <c r="K129" i="1"/>
  <c r="K144" i="1"/>
  <c r="K142" i="1"/>
  <c r="K147" i="1"/>
  <c r="K145" i="1"/>
  <c r="K146" i="1"/>
  <c r="K119" i="1"/>
  <c r="K152" i="1"/>
  <c r="K165" i="1"/>
  <c r="K164" i="1"/>
  <c r="K134" i="1"/>
  <c r="K139" i="1"/>
  <c r="K135" i="1"/>
  <c r="K136" i="1"/>
  <c r="K162" i="1"/>
  <c r="K154" i="1"/>
  <c r="K150" i="1"/>
  <c r="K140" i="1"/>
  <c r="K160" i="1"/>
  <c r="K158" i="1"/>
  <c r="K138" i="1"/>
  <c r="K167" i="1"/>
  <c r="K155" i="1"/>
  <c r="K168" i="1"/>
  <c r="K169" i="1"/>
  <c r="K141" i="1"/>
  <c r="K137" i="1"/>
  <c r="K148" i="1"/>
  <c r="K157" i="1"/>
  <c r="K172" i="1"/>
  <c r="K171" i="1"/>
  <c r="K166" i="1"/>
  <c r="K161" i="1"/>
  <c r="K163" i="1"/>
  <c r="K151" i="1"/>
  <c r="K174" i="1"/>
  <c r="K173" i="1"/>
  <c r="K149" i="1"/>
  <c r="K159" i="1"/>
  <c r="K156" i="1"/>
  <c r="K170" i="1"/>
  <c r="K153" i="1"/>
  <c r="K176" i="1"/>
  <c r="K178" i="1"/>
  <c r="K181" i="1"/>
  <c r="K186" i="1"/>
  <c r="K184" i="1"/>
  <c r="K177" i="1"/>
  <c r="K190" i="1"/>
  <c r="K175" i="1"/>
  <c r="L1178" i="1" l="1"/>
  <c r="I1178" i="1"/>
  <c r="O1178" i="1" s="1"/>
  <c r="I1150" i="1"/>
  <c r="O1150" i="1" s="1"/>
  <c r="I1209" i="1"/>
  <c r="O1209" i="1" s="1"/>
  <c r="L1206" i="1"/>
  <c r="I1206" i="1"/>
  <c r="O1206" i="1" s="1"/>
  <c r="I862" i="1"/>
  <c r="O862" i="1" s="1"/>
  <c r="I1072" i="1"/>
  <c r="O1072" i="1" s="1"/>
  <c r="I1121" i="1"/>
  <c r="O1121" i="1" s="1"/>
  <c r="I1174" i="1"/>
  <c r="O1174" i="1" s="1"/>
  <c r="I1193" i="1"/>
  <c r="O1193" i="1" s="1"/>
  <c r="I1067" i="1"/>
  <c r="O1067" i="1" s="1"/>
  <c r="I1166" i="1"/>
  <c r="O1166" i="1" s="1"/>
  <c r="I1202" i="1"/>
  <c r="O1202" i="1" s="1"/>
  <c r="I1076" i="1"/>
  <c r="O1076" i="1" s="1"/>
  <c r="I1164" i="1"/>
  <c r="O1164" i="1" s="1"/>
  <c r="L1084" i="1"/>
  <c r="M1084" i="1"/>
  <c r="I1084" i="1"/>
  <c r="O1084" i="1" s="1"/>
  <c r="L1098" i="1"/>
  <c r="I1098" i="1"/>
  <c r="O1098" i="1" s="1"/>
  <c r="L1158" i="1"/>
  <c r="M1158" i="1"/>
  <c r="I1158" i="1"/>
  <c r="O1158" i="1" s="1"/>
  <c r="L1096" i="1"/>
  <c r="M1096" i="1"/>
  <c r="I1096" i="1"/>
  <c r="O1096" i="1" s="1"/>
  <c r="L1064" i="1"/>
  <c r="M1064" i="1"/>
  <c r="M1071" i="1"/>
  <c r="N1071" i="1" s="1"/>
  <c r="I1092" i="1"/>
  <c r="O1092" i="1" s="1"/>
  <c r="L1102" i="1"/>
  <c r="M1102" i="1"/>
  <c r="M1105" i="1"/>
  <c r="N1105" i="1" s="1"/>
  <c r="L1108" i="1"/>
  <c r="I1108" i="1"/>
  <c r="O1108" i="1" s="1"/>
  <c r="M1108" i="1"/>
  <c r="L1118" i="1"/>
  <c r="M1118" i="1"/>
  <c r="I1125" i="1"/>
  <c r="O1125" i="1" s="1"/>
  <c r="L1130" i="1"/>
  <c r="M1130" i="1"/>
  <c r="I1170" i="1"/>
  <c r="O1170" i="1" s="1"/>
  <c r="M1186" i="1"/>
  <c r="N1186" i="1" s="1"/>
  <c r="I1190" i="1"/>
  <c r="O1190" i="1" s="1"/>
  <c r="I1212" i="1"/>
  <c r="O1212" i="1" s="1"/>
  <c r="I932" i="1"/>
  <c r="O932" i="1" s="1"/>
  <c r="L1068" i="1"/>
  <c r="I1068" i="1"/>
  <c r="O1068" i="1" s="1"/>
  <c r="M1068" i="1"/>
  <c r="I1071" i="1"/>
  <c r="O1071" i="1" s="1"/>
  <c r="L1080" i="1"/>
  <c r="I1080" i="1"/>
  <c r="O1080" i="1" s="1"/>
  <c r="M1080" i="1"/>
  <c r="L1083" i="1"/>
  <c r="I1083" i="1"/>
  <c r="O1083" i="1" s="1"/>
  <c r="M1087" i="1"/>
  <c r="N1087" i="1" s="1"/>
  <c r="I1105" i="1"/>
  <c r="O1105" i="1" s="1"/>
  <c r="L1126" i="1"/>
  <c r="M1126" i="1"/>
  <c r="M1134" i="1"/>
  <c r="L1138" i="1"/>
  <c r="M1138" i="1"/>
  <c r="M1141" i="1"/>
  <c r="N1141" i="1" s="1"/>
  <c r="L1154" i="1"/>
  <c r="I1154" i="1"/>
  <c r="O1154" i="1" s="1"/>
  <c r="M1154" i="1"/>
  <c r="L1157" i="1"/>
  <c r="N1157" i="1" s="1"/>
  <c r="I1157" i="1"/>
  <c r="O1157" i="1" s="1"/>
  <c r="M1161" i="1"/>
  <c r="N1161" i="1" s="1"/>
  <c r="M1169" i="1"/>
  <c r="N1169" i="1" s="1"/>
  <c r="L1182" i="1"/>
  <c r="I1182" i="1"/>
  <c r="O1182" i="1" s="1"/>
  <c r="M1182" i="1"/>
  <c r="I1186" i="1"/>
  <c r="O1186" i="1" s="1"/>
  <c r="I1064" i="1"/>
  <c r="O1064" i="1" s="1"/>
  <c r="M1072" i="1"/>
  <c r="N1072" i="1" s="1"/>
  <c r="M1076" i="1"/>
  <c r="N1076" i="1" s="1"/>
  <c r="I1087" i="1"/>
  <c r="O1087" i="1" s="1"/>
  <c r="I1102" i="1"/>
  <c r="O1102" i="1" s="1"/>
  <c r="I1114" i="1"/>
  <c r="O1114" i="1" s="1"/>
  <c r="I1118" i="1"/>
  <c r="O1118" i="1" s="1"/>
  <c r="I1130" i="1"/>
  <c r="O1130" i="1" s="1"/>
  <c r="I1134" i="1"/>
  <c r="O1134" i="1" s="1"/>
  <c r="I1141" i="1"/>
  <c r="O1141" i="1" s="1"/>
  <c r="L1146" i="1"/>
  <c r="M1146" i="1"/>
  <c r="M1150" i="1"/>
  <c r="N1150" i="1" s="1"/>
  <c r="I1161" i="1"/>
  <c r="O1161" i="1" s="1"/>
  <c r="I1169" i="1"/>
  <c r="O1169" i="1" s="1"/>
  <c r="M1174" i="1"/>
  <c r="N1174" i="1" s="1"/>
  <c r="S1174" i="1" s="1"/>
  <c r="M1178" i="1"/>
  <c r="N1178" i="1" s="1"/>
  <c r="S1178" i="1" s="1"/>
  <c r="M1193" i="1"/>
  <c r="N1193" i="1" s="1"/>
  <c r="L1196" i="1"/>
  <c r="I1196" i="1"/>
  <c r="O1196" i="1" s="1"/>
  <c r="M1196" i="1"/>
  <c r="L1088" i="1"/>
  <c r="M1088" i="1"/>
  <c r="M1092" i="1"/>
  <c r="N1092" i="1" s="1"/>
  <c r="M1125" i="1"/>
  <c r="N1125" i="1" s="1"/>
  <c r="L1142" i="1"/>
  <c r="M1142" i="1"/>
  <c r="M1170" i="1"/>
  <c r="N1170" i="1" s="1"/>
  <c r="L1185" i="1"/>
  <c r="N1185" i="1" s="1"/>
  <c r="I1185" i="1"/>
  <c r="O1185" i="1" s="1"/>
  <c r="M1190" i="1"/>
  <c r="N1190" i="1" s="1"/>
  <c r="M1212" i="1"/>
  <c r="N1212" i="1" s="1"/>
  <c r="S1212" i="1" s="1"/>
  <c r="M1067" i="1"/>
  <c r="N1067" i="1" s="1"/>
  <c r="M1121" i="1"/>
  <c r="N1121" i="1" s="1"/>
  <c r="N1134" i="1"/>
  <c r="M1164" i="1"/>
  <c r="N1164" i="1" s="1"/>
  <c r="M1206" i="1"/>
  <c r="M1209" i="1"/>
  <c r="N1209" i="1" s="1"/>
  <c r="M1070" i="1"/>
  <c r="I1070" i="1"/>
  <c r="O1070" i="1" s="1"/>
  <c r="L1070" i="1"/>
  <c r="M1099" i="1"/>
  <c r="I1099" i="1"/>
  <c r="O1099" i="1" s="1"/>
  <c r="L1099" i="1"/>
  <c r="M1100" i="1"/>
  <c r="I1100" i="1"/>
  <c r="O1100" i="1" s="1"/>
  <c r="L1100" i="1"/>
  <c r="M1090" i="1"/>
  <c r="I1090" i="1"/>
  <c r="O1090" i="1" s="1"/>
  <c r="L1090" i="1"/>
  <c r="M1074" i="1"/>
  <c r="I1074" i="1"/>
  <c r="O1074" i="1" s="1"/>
  <c r="L1074" i="1"/>
  <c r="M1086" i="1"/>
  <c r="I1086" i="1"/>
  <c r="O1086" i="1" s="1"/>
  <c r="L1086" i="1"/>
  <c r="L1073" i="1"/>
  <c r="M1073" i="1"/>
  <c r="I1073" i="1"/>
  <c r="O1073" i="1" s="1"/>
  <c r="L1089" i="1"/>
  <c r="M1089" i="1"/>
  <c r="I1089" i="1"/>
  <c r="O1089" i="1" s="1"/>
  <c r="M1103" i="1"/>
  <c r="I1103" i="1"/>
  <c r="O1103" i="1" s="1"/>
  <c r="L1103" i="1"/>
  <c r="L1122" i="1"/>
  <c r="I1122" i="1"/>
  <c r="O1122" i="1" s="1"/>
  <c r="M1122" i="1"/>
  <c r="M1128" i="1"/>
  <c r="I1128" i="1"/>
  <c r="O1128" i="1" s="1"/>
  <c r="L1128" i="1"/>
  <c r="M1140" i="1"/>
  <c r="I1140" i="1"/>
  <c r="O1140" i="1" s="1"/>
  <c r="L1140" i="1"/>
  <c r="M1148" i="1"/>
  <c r="I1148" i="1"/>
  <c r="O1148" i="1" s="1"/>
  <c r="L1148" i="1"/>
  <c r="M1156" i="1"/>
  <c r="I1156" i="1"/>
  <c r="O1156" i="1" s="1"/>
  <c r="L1156" i="1"/>
  <c r="L1005" i="1"/>
  <c r="I1005" i="1"/>
  <c r="O1005" i="1" s="1"/>
  <c r="L1063" i="1"/>
  <c r="L1069" i="1"/>
  <c r="M1069" i="1"/>
  <c r="I1069" i="1"/>
  <c r="O1069" i="1" s="1"/>
  <c r="L1079" i="1"/>
  <c r="N1079" i="1" s="1"/>
  <c r="L1085" i="1"/>
  <c r="M1085" i="1"/>
  <c r="I1085" i="1"/>
  <c r="O1085" i="1" s="1"/>
  <c r="L1095" i="1"/>
  <c r="N1095" i="1" s="1"/>
  <c r="M1109" i="1"/>
  <c r="I1109" i="1"/>
  <c r="O1109" i="1" s="1"/>
  <c r="M1111" i="1"/>
  <c r="I1111" i="1"/>
  <c r="O1111" i="1" s="1"/>
  <c r="L1111" i="1"/>
  <c r="M1116" i="1"/>
  <c r="I1116" i="1"/>
  <c r="O1116" i="1" s="1"/>
  <c r="L1116" i="1"/>
  <c r="M1163" i="1"/>
  <c r="I1163" i="1"/>
  <c r="O1163" i="1" s="1"/>
  <c r="L1163" i="1"/>
  <c r="M1184" i="1"/>
  <c r="I1184" i="1"/>
  <c r="O1184" i="1" s="1"/>
  <c r="L1184" i="1"/>
  <c r="L1065" i="1"/>
  <c r="M1065" i="1"/>
  <c r="I1065" i="1"/>
  <c r="O1065" i="1" s="1"/>
  <c r="L1075" i="1"/>
  <c r="N1075" i="1" s="1"/>
  <c r="L1091" i="1"/>
  <c r="N1091" i="1" s="1"/>
  <c r="M1094" i="1"/>
  <c r="I1094" i="1"/>
  <c r="O1094" i="1" s="1"/>
  <c r="L1094" i="1"/>
  <c r="I1095" i="1"/>
  <c r="O1095" i="1" s="1"/>
  <c r="M1097" i="1"/>
  <c r="N1097" i="1" s="1"/>
  <c r="I1097" i="1"/>
  <c r="O1097" i="1" s="1"/>
  <c r="M1066" i="1"/>
  <c r="I1066" i="1"/>
  <c r="O1066" i="1" s="1"/>
  <c r="L1066" i="1"/>
  <c r="M1082" i="1"/>
  <c r="I1082" i="1"/>
  <c r="O1082" i="1" s="1"/>
  <c r="L1082" i="1"/>
  <c r="M1144" i="1"/>
  <c r="I1144" i="1"/>
  <c r="O1144" i="1" s="1"/>
  <c r="L1144" i="1"/>
  <c r="M1160" i="1"/>
  <c r="I1160" i="1"/>
  <c r="O1160" i="1" s="1"/>
  <c r="L1160" i="1"/>
  <c r="M1168" i="1"/>
  <c r="I1168" i="1"/>
  <c r="O1168" i="1" s="1"/>
  <c r="L1168" i="1"/>
  <c r="I976" i="1"/>
  <c r="O976" i="1" s="1"/>
  <c r="M1062" i="1"/>
  <c r="I1062" i="1"/>
  <c r="O1062" i="1" s="1"/>
  <c r="L1062" i="1"/>
  <c r="I1063" i="1"/>
  <c r="O1063" i="1" s="1"/>
  <c r="M1078" i="1"/>
  <c r="I1078" i="1"/>
  <c r="O1078" i="1" s="1"/>
  <c r="L1078" i="1"/>
  <c r="I1079" i="1"/>
  <c r="O1079" i="1" s="1"/>
  <c r="L1081" i="1"/>
  <c r="M1081" i="1"/>
  <c r="I1081" i="1"/>
  <c r="O1081" i="1" s="1"/>
  <c r="N1083" i="1"/>
  <c r="L1104" i="1"/>
  <c r="M1104" i="1"/>
  <c r="I1104" i="1"/>
  <c r="O1104" i="1" s="1"/>
  <c r="N1109" i="1"/>
  <c r="M1112" i="1"/>
  <c r="N1112" i="1" s="1"/>
  <c r="I1112" i="1"/>
  <c r="O1112" i="1" s="1"/>
  <c r="L1127" i="1"/>
  <c r="M1127" i="1"/>
  <c r="I1127" i="1"/>
  <c r="O1127" i="1" s="1"/>
  <c r="I1137" i="1"/>
  <c r="O1137" i="1" s="1"/>
  <c r="M1137" i="1"/>
  <c r="N1137" i="1" s="1"/>
  <c r="M1153" i="1"/>
  <c r="N1153" i="1" s="1"/>
  <c r="I1153" i="1"/>
  <c r="O1153" i="1" s="1"/>
  <c r="M1197" i="1"/>
  <c r="N1197" i="1" s="1"/>
  <c r="I1197" i="1"/>
  <c r="O1197" i="1" s="1"/>
  <c r="N1063" i="1"/>
  <c r="N1066" i="1"/>
  <c r="I1075" i="1"/>
  <c r="O1075" i="1" s="1"/>
  <c r="L1077" i="1"/>
  <c r="M1077" i="1"/>
  <c r="I1077" i="1"/>
  <c r="O1077" i="1" s="1"/>
  <c r="I1091" i="1"/>
  <c r="O1091" i="1" s="1"/>
  <c r="L1093" i="1"/>
  <c r="M1093" i="1"/>
  <c r="I1093" i="1"/>
  <c r="O1093" i="1" s="1"/>
  <c r="L1106" i="1"/>
  <c r="I1106" i="1"/>
  <c r="O1106" i="1" s="1"/>
  <c r="M1106" i="1"/>
  <c r="M1115" i="1"/>
  <c r="I1115" i="1"/>
  <c r="O1115" i="1" s="1"/>
  <c r="L1115" i="1"/>
  <c r="M1124" i="1"/>
  <c r="I1124" i="1"/>
  <c r="O1124" i="1" s="1"/>
  <c r="L1124" i="1"/>
  <c r="L1143" i="1"/>
  <c r="M1143" i="1"/>
  <c r="I1143" i="1"/>
  <c r="O1143" i="1" s="1"/>
  <c r="L1159" i="1"/>
  <c r="M1159" i="1"/>
  <c r="I1159" i="1"/>
  <c r="O1159" i="1" s="1"/>
  <c r="M1167" i="1"/>
  <c r="I1167" i="1"/>
  <c r="O1167" i="1" s="1"/>
  <c r="L1167" i="1"/>
  <c r="L1171" i="1"/>
  <c r="M1171" i="1"/>
  <c r="I1171" i="1"/>
  <c r="O1171" i="1" s="1"/>
  <c r="M1177" i="1"/>
  <c r="I1177" i="1"/>
  <c r="O1177" i="1" s="1"/>
  <c r="L1177" i="1"/>
  <c r="L1183" i="1"/>
  <c r="M1183" i="1"/>
  <c r="I1183" i="1"/>
  <c r="O1183" i="1" s="1"/>
  <c r="M1191" i="1"/>
  <c r="I1191" i="1"/>
  <c r="O1191" i="1" s="1"/>
  <c r="L1191" i="1"/>
  <c r="L1113" i="1"/>
  <c r="N1113" i="1" s="1"/>
  <c r="L1133" i="1"/>
  <c r="N1133" i="1" s="1"/>
  <c r="M1136" i="1"/>
  <c r="I1136" i="1"/>
  <c r="O1136" i="1" s="1"/>
  <c r="L1136" i="1"/>
  <c r="L1139" i="1"/>
  <c r="M1139" i="1"/>
  <c r="I1139" i="1"/>
  <c r="O1139" i="1" s="1"/>
  <c r="M1152" i="1"/>
  <c r="I1152" i="1"/>
  <c r="O1152" i="1" s="1"/>
  <c r="L1152" i="1"/>
  <c r="L1155" i="1"/>
  <c r="M1155" i="1"/>
  <c r="I1155" i="1"/>
  <c r="O1155" i="1" s="1"/>
  <c r="M1098" i="1"/>
  <c r="I1101" i="1"/>
  <c r="O1101" i="1" s="1"/>
  <c r="M1101" i="1"/>
  <c r="N1101" i="1" s="1"/>
  <c r="I1110" i="1"/>
  <c r="O1110" i="1" s="1"/>
  <c r="M1114" i="1"/>
  <c r="N1114" i="1" s="1"/>
  <c r="I1117" i="1"/>
  <c r="O1117" i="1" s="1"/>
  <c r="M1117" i="1"/>
  <c r="N1117" i="1" s="1"/>
  <c r="I1120" i="1"/>
  <c r="O1120" i="1" s="1"/>
  <c r="M1120" i="1"/>
  <c r="N1120" i="1" s="1"/>
  <c r="I1129" i="1"/>
  <c r="O1129" i="1" s="1"/>
  <c r="M1129" i="1"/>
  <c r="N1129" i="1" s="1"/>
  <c r="L1131" i="1"/>
  <c r="M1131" i="1"/>
  <c r="I1131" i="1"/>
  <c r="O1131" i="1" s="1"/>
  <c r="I1145" i="1"/>
  <c r="O1145" i="1" s="1"/>
  <c r="M1145" i="1"/>
  <c r="N1145" i="1" s="1"/>
  <c r="L1147" i="1"/>
  <c r="M1147" i="1"/>
  <c r="I1147" i="1"/>
  <c r="O1147" i="1" s="1"/>
  <c r="M1172" i="1"/>
  <c r="I1172" i="1"/>
  <c r="O1172" i="1" s="1"/>
  <c r="L1172" i="1"/>
  <c r="M1180" i="1"/>
  <c r="I1180" i="1"/>
  <c r="O1180" i="1" s="1"/>
  <c r="L1180" i="1"/>
  <c r="L1187" i="1"/>
  <c r="M1187" i="1"/>
  <c r="I1187" i="1"/>
  <c r="O1187" i="1" s="1"/>
  <c r="L1198" i="1"/>
  <c r="M1198" i="1"/>
  <c r="N1198" i="1" s="1"/>
  <c r="I1198" i="1"/>
  <c r="O1198" i="1" s="1"/>
  <c r="I1200" i="1"/>
  <c r="O1200" i="1" s="1"/>
  <c r="M1200" i="1"/>
  <c r="N1200" i="1" s="1"/>
  <c r="M1215" i="1"/>
  <c r="I1215" i="1"/>
  <c r="O1215" i="1" s="1"/>
  <c r="L1215" i="1"/>
  <c r="M1119" i="1"/>
  <c r="I1119" i="1"/>
  <c r="O1119" i="1" s="1"/>
  <c r="L1119" i="1"/>
  <c r="L1123" i="1"/>
  <c r="M1123" i="1"/>
  <c r="I1123" i="1"/>
  <c r="O1123" i="1" s="1"/>
  <c r="L1149" i="1"/>
  <c r="N1149" i="1" s="1"/>
  <c r="L1181" i="1"/>
  <c r="N1181" i="1" s="1"/>
  <c r="M1201" i="1"/>
  <c r="I1201" i="1"/>
  <c r="O1201" i="1" s="1"/>
  <c r="L1201" i="1"/>
  <c r="L1208" i="1"/>
  <c r="M1208" i="1"/>
  <c r="I1208" i="1"/>
  <c r="O1208" i="1" s="1"/>
  <c r="L1210" i="1"/>
  <c r="I1210" i="1"/>
  <c r="O1210" i="1" s="1"/>
  <c r="M1210" i="1"/>
  <c r="M1107" i="1"/>
  <c r="I1107" i="1"/>
  <c r="O1107" i="1" s="1"/>
  <c r="L1107" i="1"/>
  <c r="M1110" i="1"/>
  <c r="N1110" i="1" s="1"/>
  <c r="I1113" i="1"/>
  <c r="O1113" i="1" s="1"/>
  <c r="M1132" i="1"/>
  <c r="I1132" i="1"/>
  <c r="O1132" i="1" s="1"/>
  <c r="L1132" i="1"/>
  <c r="I1133" i="1"/>
  <c r="O1133" i="1" s="1"/>
  <c r="L1135" i="1"/>
  <c r="M1135" i="1"/>
  <c r="I1135" i="1"/>
  <c r="O1135" i="1" s="1"/>
  <c r="I1149" i="1"/>
  <c r="O1149" i="1" s="1"/>
  <c r="L1151" i="1"/>
  <c r="M1151" i="1"/>
  <c r="I1151" i="1"/>
  <c r="O1151" i="1" s="1"/>
  <c r="L1162" i="1"/>
  <c r="M1162" i="1"/>
  <c r="I1162" i="1"/>
  <c r="O1162" i="1" s="1"/>
  <c r="M1165" i="1"/>
  <c r="N1165" i="1" s="1"/>
  <c r="I1165" i="1"/>
  <c r="O1165" i="1" s="1"/>
  <c r="I1181" i="1"/>
  <c r="O1181" i="1" s="1"/>
  <c r="M1188" i="1"/>
  <c r="I1188" i="1"/>
  <c r="O1188" i="1" s="1"/>
  <c r="L1188" i="1"/>
  <c r="M1204" i="1"/>
  <c r="I1204" i="1"/>
  <c r="O1204" i="1" s="1"/>
  <c r="L1204" i="1"/>
  <c r="M1166" i="1"/>
  <c r="N1166" i="1" s="1"/>
  <c r="I1173" i="1"/>
  <c r="O1173" i="1" s="1"/>
  <c r="M1173" i="1"/>
  <c r="N1173" i="1" s="1"/>
  <c r="L1175" i="1"/>
  <c r="M1175" i="1"/>
  <c r="I1175" i="1"/>
  <c r="O1175" i="1" s="1"/>
  <c r="L1194" i="1"/>
  <c r="I1194" i="1"/>
  <c r="O1194" i="1" s="1"/>
  <c r="M1194" i="1"/>
  <c r="I1213" i="1"/>
  <c r="O1213" i="1" s="1"/>
  <c r="M1213" i="1"/>
  <c r="N1213" i="1" s="1"/>
  <c r="M1176" i="1"/>
  <c r="I1176" i="1"/>
  <c r="O1176" i="1" s="1"/>
  <c r="L1176" i="1"/>
  <c r="L1179" i="1"/>
  <c r="M1179" i="1"/>
  <c r="I1179" i="1"/>
  <c r="O1179" i="1" s="1"/>
  <c r="L1192" i="1"/>
  <c r="M1192" i="1"/>
  <c r="I1192" i="1"/>
  <c r="O1192" i="1" s="1"/>
  <c r="M1199" i="1"/>
  <c r="I1199" i="1"/>
  <c r="O1199" i="1" s="1"/>
  <c r="L1199" i="1"/>
  <c r="M1203" i="1"/>
  <c r="I1203" i="1"/>
  <c r="O1203" i="1" s="1"/>
  <c r="L1203" i="1"/>
  <c r="M1207" i="1"/>
  <c r="I1207" i="1"/>
  <c r="O1207" i="1" s="1"/>
  <c r="L1207" i="1"/>
  <c r="L1214" i="1"/>
  <c r="M1214" i="1"/>
  <c r="I1214" i="1"/>
  <c r="O1214" i="1" s="1"/>
  <c r="I1189" i="1"/>
  <c r="O1189" i="1" s="1"/>
  <c r="M1189" i="1"/>
  <c r="N1189" i="1" s="1"/>
  <c r="M1202" i="1"/>
  <c r="N1202" i="1" s="1"/>
  <c r="S1202" i="1" s="1"/>
  <c r="I1205" i="1"/>
  <c r="O1205" i="1" s="1"/>
  <c r="M1205" i="1"/>
  <c r="N1205" i="1" s="1"/>
  <c r="M1195" i="1"/>
  <c r="I1195" i="1"/>
  <c r="O1195" i="1" s="1"/>
  <c r="L1195" i="1"/>
  <c r="M1211" i="1"/>
  <c r="I1211" i="1"/>
  <c r="O1211" i="1" s="1"/>
  <c r="L1211" i="1"/>
  <c r="L1003" i="1"/>
  <c r="I1003" i="1"/>
  <c r="O1003" i="1" s="1"/>
  <c r="I916" i="1"/>
  <c r="O916" i="1" s="1"/>
  <c r="I928" i="1"/>
  <c r="O928" i="1" s="1"/>
  <c r="I1018" i="1"/>
  <c r="O1018" i="1" s="1"/>
  <c r="I1035" i="1"/>
  <c r="O1035" i="1" s="1"/>
  <c r="I1050" i="1"/>
  <c r="O1050" i="1" s="1"/>
  <c r="I943" i="1"/>
  <c r="O943" i="1" s="1"/>
  <c r="I960" i="1"/>
  <c r="O960" i="1" s="1"/>
  <c r="I992" i="1"/>
  <c r="O992" i="1" s="1"/>
  <c r="I1009" i="1"/>
  <c r="O1009" i="1" s="1"/>
  <c r="I944" i="1"/>
  <c r="O944" i="1" s="1"/>
  <c r="I1002" i="1"/>
  <c r="O1002" i="1" s="1"/>
  <c r="L953" i="1"/>
  <c r="I953" i="1"/>
  <c r="O953" i="1" s="1"/>
  <c r="M953" i="1"/>
  <c r="L959" i="1"/>
  <c r="I959" i="1"/>
  <c r="O959" i="1" s="1"/>
  <c r="M959" i="1"/>
  <c r="L991" i="1"/>
  <c r="I991" i="1"/>
  <c r="O991" i="1" s="1"/>
  <c r="M991" i="1"/>
  <c r="L941" i="1"/>
  <c r="I941" i="1"/>
  <c r="O941" i="1" s="1"/>
  <c r="M941" i="1"/>
  <c r="M948" i="1"/>
  <c r="N948" i="1" s="1"/>
  <c r="L963" i="1"/>
  <c r="I963" i="1"/>
  <c r="O963" i="1" s="1"/>
  <c r="L969" i="1"/>
  <c r="I969" i="1"/>
  <c r="O969" i="1" s="1"/>
  <c r="M969" i="1"/>
  <c r="L972" i="1"/>
  <c r="I972" i="1"/>
  <c r="O972" i="1" s="1"/>
  <c r="M1000" i="1"/>
  <c r="N1000" i="1" s="1"/>
  <c r="L1043" i="1"/>
  <c r="I1043" i="1"/>
  <c r="O1043" i="1" s="1"/>
  <c r="L1056" i="1"/>
  <c r="I1056" i="1"/>
  <c r="O1056" i="1" s="1"/>
  <c r="M1056" i="1"/>
  <c r="L909" i="1"/>
  <c r="M909" i="1"/>
  <c r="M912" i="1"/>
  <c r="I948" i="1"/>
  <c r="O948" i="1" s="1"/>
  <c r="M957" i="1"/>
  <c r="N957" i="1" s="1"/>
  <c r="M964" i="1"/>
  <c r="N964" i="1" s="1"/>
  <c r="M975" i="1"/>
  <c r="N975" i="1" s="1"/>
  <c r="L979" i="1"/>
  <c r="N979" i="1" s="1"/>
  <c r="I979" i="1"/>
  <c r="O979" i="1" s="1"/>
  <c r="L985" i="1"/>
  <c r="I985" i="1"/>
  <c r="O985" i="1" s="1"/>
  <c r="M985" i="1"/>
  <c r="L989" i="1"/>
  <c r="I989" i="1"/>
  <c r="O989" i="1" s="1"/>
  <c r="M989" i="1"/>
  <c r="M998" i="1"/>
  <c r="N998" i="1" s="1"/>
  <c r="I1000" i="1"/>
  <c r="O1000" i="1" s="1"/>
  <c r="L1027" i="1"/>
  <c r="N1027" i="1" s="1"/>
  <c r="I1027" i="1"/>
  <c r="O1027" i="1" s="1"/>
  <c r="L1040" i="1"/>
  <c r="I1040" i="1"/>
  <c r="O1040" i="1" s="1"/>
  <c r="M1040" i="1"/>
  <c r="I912" i="1"/>
  <c r="O912" i="1" s="1"/>
  <c r="M925" i="1"/>
  <c r="N925" i="1" s="1"/>
  <c r="M927" i="1"/>
  <c r="N927" i="1" s="1"/>
  <c r="L931" i="1"/>
  <c r="N931" i="1" s="1"/>
  <c r="I931" i="1"/>
  <c r="O931" i="1" s="1"/>
  <c r="L937" i="1"/>
  <c r="I937" i="1"/>
  <c r="O937" i="1" s="1"/>
  <c r="M937" i="1"/>
  <c r="L940" i="1"/>
  <c r="N940" i="1" s="1"/>
  <c r="I940" i="1"/>
  <c r="O940" i="1" s="1"/>
  <c r="I957" i="1"/>
  <c r="O957" i="1" s="1"/>
  <c r="I964" i="1"/>
  <c r="O964" i="1" s="1"/>
  <c r="M973" i="1"/>
  <c r="N973" i="1" s="1"/>
  <c r="I975" i="1"/>
  <c r="O975" i="1" s="1"/>
  <c r="M980" i="1"/>
  <c r="N980" i="1" s="1"/>
  <c r="I998" i="1"/>
  <c r="O998" i="1" s="1"/>
  <c r="L1006" i="1"/>
  <c r="N1006" i="1" s="1"/>
  <c r="I1006" i="1"/>
  <c r="O1006" i="1" s="1"/>
  <c r="L1024" i="1"/>
  <c r="I1024" i="1"/>
  <c r="O1024" i="1" s="1"/>
  <c r="M1024" i="1"/>
  <c r="I743" i="1"/>
  <c r="O743" i="1" s="1"/>
  <c r="I806" i="1"/>
  <c r="O806" i="1" s="1"/>
  <c r="I909" i="1"/>
  <c r="O909" i="1" s="1"/>
  <c r="N912" i="1"/>
  <c r="S912" i="1" s="1"/>
  <c r="L913" i="1"/>
  <c r="M913" i="1"/>
  <c r="I925" i="1"/>
  <c r="O925" i="1" s="1"/>
  <c r="I927" i="1"/>
  <c r="O927" i="1" s="1"/>
  <c r="M932" i="1"/>
  <c r="N932" i="1" s="1"/>
  <c r="M943" i="1"/>
  <c r="N943" i="1" s="1"/>
  <c r="S943" i="1" s="1"/>
  <c r="L947" i="1"/>
  <c r="N947" i="1" s="1"/>
  <c r="I947" i="1"/>
  <c r="O947" i="1" s="1"/>
  <c r="L956" i="1"/>
  <c r="N956" i="1" s="1"/>
  <c r="I956" i="1"/>
  <c r="O956" i="1" s="1"/>
  <c r="M963" i="1"/>
  <c r="M972" i="1"/>
  <c r="I973" i="1"/>
  <c r="O973" i="1" s="1"/>
  <c r="I980" i="1"/>
  <c r="O980" i="1" s="1"/>
  <c r="M1002" i="1"/>
  <c r="N1002" i="1" s="1"/>
  <c r="S1002" i="1" s="1"/>
  <c r="M1009" i="1"/>
  <c r="N1009" i="1" s="1"/>
  <c r="M1018" i="1"/>
  <c r="N1018" i="1" s="1"/>
  <c r="M1043" i="1"/>
  <c r="L1059" i="1"/>
  <c r="N1059" i="1" s="1"/>
  <c r="I1059" i="1"/>
  <c r="O1059" i="1" s="1"/>
  <c r="M988" i="1"/>
  <c r="N988" i="1" s="1"/>
  <c r="M994" i="1"/>
  <c r="N994" i="1" s="1"/>
  <c r="M1010" i="1"/>
  <c r="N1010" i="1" s="1"/>
  <c r="M916" i="1"/>
  <c r="N916" i="1" s="1"/>
  <c r="M928" i="1"/>
  <c r="N928" i="1" s="1"/>
  <c r="M944" i="1"/>
  <c r="N944" i="1" s="1"/>
  <c r="M960" i="1"/>
  <c r="M976" i="1"/>
  <c r="N976" i="1" s="1"/>
  <c r="I988" i="1"/>
  <c r="O988" i="1" s="1"/>
  <c r="M992" i="1"/>
  <c r="N992" i="1" s="1"/>
  <c r="I994" i="1"/>
  <c r="O994" i="1" s="1"/>
  <c r="M1003" i="1"/>
  <c r="M1005" i="1"/>
  <c r="I1010" i="1"/>
  <c r="O1010" i="1" s="1"/>
  <c r="M1035" i="1"/>
  <c r="N1035" i="1" s="1"/>
  <c r="M1050" i="1"/>
  <c r="N1050" i="1" s="1"/>
  <c r="L898" i="1"/>
  <c r="M898" i="1"/>
  <c r="I898" i="1"/>
  <c r="O898" i="1" s="1"/>
  <c r="L919" i="1"/>
  <c r="M919" i="1"/>
  <c r="I919" i="1"/>
  <c r="O919" i="1" s="1"/>
  <c r="M934" i="1"/>
  <c r="I934" i="1"/>
  <c r="O934" i="1" s="1"/>
  <c r="L934" i="1"/>
  <c r="M935" i="1"/>
  <c r="I935" i="1"/>
  <c r="O935" i="1" s="1"/>
  <c r="L935" i="1"/>
  <c r="M950" i="1"/>
  <c r="I950" i="1"/>
  <c r="O950" i="1" s="1"/>
  <c r="L950" i="1"/>
  <c r="M951" i="1"/>
  <c r="I951" i="1"/>
  <c r="O951" i="1" s="1"/>
  <c r="L951" i="1"/>
  <c r="N960" i="1"/>
  <c r="M966" i="1"/>
  <c r="I966" i="1"/>
  <c r="O966" i="1" s="1"/>
  <c r="L966" i="1"/>
  <c r="M967" i="1"/>
  <c r="I967" i="1"/>
  <c r="O967" i="1" s="1"/>
  <c r="L967" i="1"/>
  <c r="M982" i="1"/>
  <c r="I982" i="1"/>
  <c r="O982" i="1" s="1"/>
  <c r="L982" i="1"/>
  <c r="M983" i="1"/>
  <c r="I983" i="1"/>
  <c r="O983" i="1" s="1"/>
  <c r="L983" i="1"/>
  <c r="M889" i="1"/>
  <c r="I889" i="1"/>
  <c r="O889" i="1" s="1"/>
  <c r="L889" i="1"/>
  <c r="L890" i="1"/>
  <c r="M890" i="1"/>
  <c r="I890" i="1"/>
  <c r="O890" i="1" s="1"/>
  <c r="M897" i="1"/>
  <c r="I897" i="1"/>
  <c r="O897" i="1" s="1"/>
  <c r="L897" i="1"/>
  <c r="M906" i="1"/>
  <c r="I906" i="1"/>
  <c r="O906" i="1" s="1"/>
  <c r="L906" i="1"/>
  <c r="M907" i="1"/>
  <c r="I907" i="1"/>
  <c r="O907" i="1" s="1"/>
  <c r="L907" i="1"/>
  <c r="M918" i="1"/>
  <c r="I918" i="1"/>
  <c r="O918" i="1" s="1"/>
  <c r="L918" i="1"/>
  <c r="M1012" i="1"/>
  <c r="I1012" i="1"/>
  <c r="O1012" i="1" s="1"/>
  <c r="L1012" i="1"/>
  <c r="L1013" i="1"/>
  <c r="M1013" i="1"/>
  <c r="I1013" i="1"/>
  <c r="O1013" i="1" s="1"/>
  <c r="M922" i="1"/>
  <c r="I922" i="1"/>
  <c r="O922" i="1" s="1"/>
  <c r="L922" i="1"/>
  <c r="M923" i="1"/>
  <c r="I923" i="1"/>
  <c r="O923" i="1" s="1"/>
  <c r="L923" i="1"/>
  <c r="L886" i="1"/>
  <c r="M886" i="1"/>
  <c r="I886" i="1"/>
  <c r="O886" i="1" s="1"/>
  <c r="M893" i="1"/>
  <c r="I893" i="1"/>
  <c r="O893" i="1" s="1"/>
  <c r="L893" i="1"/>
  <c r="L894" i="1"/>
  <c r="M894" i="1"/>
  <c r="I894" i="1"/>
  <c r="O894" i="1" s="1"/>
  <c r="M901" i="1"/>
  <c r="I901" i="1"/>
  <c r="O901" i="1" s="1"/>
  <c r="L901" i="1"/>
  <c r="L902" i="1"/>
  <c r="M902" i="1"/>
  <c r="I902" i="1"/>
  <c r="O902" i="1" s="1"/>
  <c r="L1060" i="1"/>
  <c r="I1060" i="1"/>
  <c r="O1060" i="1" s="1"/>
  <c r="M1060" i="1"/>
  <c r="L904" i="1"/>
  <c r="N904" i="1" s="1"/>
  <c r="M910" i="1"/>
  <c r="I910" i="1"/>
  <c r="O910" i="1" s="1"/>
  <c r="L910" i="1"/>
  <c r="L920" i="1"/>
  <c r="N920" i="1" s="1"/>
  <c r="M926" i="1"/>
  <c r="I926" i="1"/>
  <c r="O926" i="1" s="1"/>
  <c r="L926" i="1"/>
  <c r="L929" i="1"/>
  <c r="I929" i="1"/>
  <c r="O929" i="1" s="1"/>
  <c r="M929" i="1"/>
  <c r="M930" i="1"/>
  <c r="I930" i="1"/>
  <c r="O930" i="1" s="1"/>
  <c r="L930" i="1"/>
  <c r="M936" i="1"/>
  <c r="I936" i="1"/>
  <c r="O936" i="1" s="1"/>
  <c r="M939" i="1"/>
  <c r="I939" i="1"/>
  <c r="O939" i="1" s="1"/>
  <c r="L939" i="1"/>
  <c r="M942" i="1"/>
  <c r="I942" i="1"/>
  <c r="O942" i="1" s="1"/>
  <c r="L942" i="1"/>
  <c r="L945" i="1"/>
  <c r="I945" i="1"/>
  <c r="O945" i="1" s="1"/>
  <c r="M945" i="1"/>
  <c r="M946" i="1"/>
  <c r="I946" i="1"/>
  <c r="O946" i="1" s="1"/>
  <c r="L946" i="1"/>
  <c r="M952" i="1"/>
  <c r="I952" i="1"/>
  <c r="O952" i="1" s="1"/>
  <c r="M955" i="1"/>
  <c r="I955" i="1"/>
  <c r="O955" i="1" s="1"/>
  <c r="L955" i="1"/>
  <c r="M958" i="1"/>
  <c r="I958" i="1"/>
  <c r="O958" i="1" s="1"/>
  <c r="L958" i="1"/>
  <c r="L961" i="1"/>
  <c r="I961" i="1"/>
  <c r="O961" i="1" s="1"/>
  <c r="M961" i="1"/>
  <c r="M962" i="1"/>
  <c r="I962" i="1"/>
  <c r="O962" i="1" s="1"/>
  <c r="L962" i="1"/>
  <c r="M968" i="1"/>
  <c r="I968" i="1"/>
  <c r="O968" i="1" s="1"/>
  <c r="M971" i="1"/>
  <c r="I971" i="1"/>
  <c r="O971" i="1" s="1"/>
  <c r="L971" i="1"/>
  <c r="M974" i="1"/>
  <c r="I974" i="1"/>
  <c r="O974" i="1" s="1"/>
  <c r="L974" i="1"/>
  <c r="L977" i="1"/>
  <c r="I977" i="1"/>
  <c r="O977" i="1" s="1"/>
  <c r="M977" i="1"/>
  <c r="M978" i="1"/>
  <c r="I978" i="1"/>
  <c r="O978" i="1" s="1"/>
  <c r="L978" i="1"/>
  <c r="M984" i="1"/>
  <c r="I984" i="1"/>
  <c r="O984" i="1" s="1"/>
  <c r="M987" i="1"/>
  <c r="I987" i="1"/>
  <c r="O987" i="1" s="1"/>
  <c r="L987" i="1"/>
  <c r="M990" i="1"/>
  <c r="I990" i="1"/>
  <c r="O990" i="1" s="1"/>
  <c r="L990" i="1"/>
  <c r="M993" i="1"/>
  <c r="L993" i="1"/>
  <c r="I993" i="1"/>
  <c r="O993" i="1" s="1"/>
  <c r="L996" i="1"/>
  <c r="M996" i="1"/>
  <c r="M1008" i="1"/>
  <c r="I1008" i="1"/>
  <c r="O1008" i="1" s="1"/>
  <c r="L1008" i="1"/>
  <c r="M1015" i="1"/>
  <c r="I1015" i="1"/>
  <c r="O1015" i="1" s="1"/>
  <c r="L1019" i="1"/>
  <c r="N1019" i="1" s="1"/>
  <c r="M1021" i="1"/>
  <c r="I1021" i="1"/>
  <c r="O1021" i="1" s="1"/>
  <c r="L1021" i="1"/>
  <c r="L1031" i="1"/>
  <c r="N1031" i="1" s="1"/>
  <c r="L1032" i="1"/>
  <c r="I1032" i="1"/>
  <c r="O1032" i="1" s="1"/>
  <c r="M1032" i="1"/>
  <c r="L1052" i="1"/>
  <c r="M1052" i="1"/>
  <c r="I1052" i="1"/>
  <c r="O1052" i="1" s="1"/>
  <c r="L887" i="1"/>
  <c r="N887" i="1" s="1"/>
  <c r="I888" i="1"/>
  <c r="O888" i="1" s="1"/>
  <c r="M888" i="1"/>
  <c r="N888" i="1" s="1"/>
  <c r="L891" i="1"/>
  <c r="N891" i="1" s="1"/>
  <c r="I892" i="1"/>
  <c r="O892" i="1" s="1"/>
  <c r="M892" i="1"/>
  <c r="N892" i="1" s="1"/>
  <c r="L895" i="1"/>
  <c r="N895" i="1" s="1"/>
  <c r="I896" i="1"/>
  <c r="O896" i="1" s="1"/>
  <c r="M896" i="1"/>
  <c r="N896" i="1" s="1"/>
  <c r="L899" i="1"/>
  <c r="N899" i="1" s="1"/>
  <c r="I900" i="1"/>
  <c r="O900" i="1" s="1"/>
  <c r="M900" i="1"/>
  <c r="N900" i="1" s="1"/>
  <c r="L903" i="1"/>
  <c r="N903" i="1" s="1"/>
  <c r="M905" i="1"/>
  <c r="N905" i="1" s="1"/>
  <c r="I908" i="1"/>
  <c r="O908" i="1" s="1"/>
  <c r="M908" i="1"/>
  <c r="N908" i="1" s="1"/>
  <c r="I911" i="1"/>
  <c r="O911" i="1" s="1"/>
  <c r="M911" i="1"/>
  <c r="L915" i="1"/>
  <c r="N915" i="1" s="1"/>
  <c r="I917" i="1"/>
  <c r="O917" i="1" s="1"/>
  <c r="M921" i="1"/>
  <c r="N921" i="1" s="1"/>
  <c r="I924" i="1"/>
  <c r="O924" i="1" s="1"/>
  <c r="M924" i="1"/>
  <c r="N924" i="1" s="1"/>
  <c r="M995" i="1"/>
  <c r="N995" i="1" s="1"/>
  <c r="I995" i="1"/>
  <c r="O995" i="1" s="1"/>
  <c r="I996" i="1"/>
  <c r="O996" i="1" s="1"/>
  <c r="L1011" i="1"/>
  <c r="M1011" i="1"/>
  <c r="L1014" i="1"/>
  <c r="I1014" i="1"/>
  <c r="O1014" i="1" s="1"/>
  <c r="M1014" i="1"/>
  <c r="M1022" i="1"/>
  <c r="I1022" i="1"/>
  <c r="O1022" i="1" s="1"/>
  <c r="L1022" i="1"/>
  <c r="M1023" i="1"/>
  <c r="I1023" i="1"/>
  <c r="O1023" i="1" s="1"/>
  <c r="L1023" i="1"/>
  <c r="M1038" i="1"/>
  <c r="I1038" i="1"/>
  <c r="O1038" i="1" s="1"/>
  <c r="L1038" i="1"/>
  <c r="I1047" i="1"/>
  <c r="O1047" i="1" s="1"/>
  <c r="M1047" i="1"/>
  <c r="N1047" i="1" s="1"/>
  <c r="M1053" i="1"/>
  <c r="I1053" i="1"/>
  <c r="O1053" i="1" s="1"/>
  <c r="L1053" i="1"/>
  <c r="I904" i="1"/>
  <c r="O904" i="1" s="1"/>
  <c r="M914" i="1"/>
  <c r="I914" i="1"/>
  <c r="O914" i="1" s="1"/>
  <c r="L914" i="1"/>
  <c r="M917" i="1"/>
  <c r="N917" i="1" s="1"/>
  <c r="I920" i="1"/>
  <c r="O920" i="1" s="1"/>
  <c r="M938" i="1"/>
  <c r="I938" i="1"/>
  <c r="O938" i="1" s="1"/>
  <c r="L938" i="1"/>
  <c r="M954" i="1"/>
  <c r="I954" i="1"/>
  <c r="O954" i="1" s="1"/>
  <c r="L954" i="1"/>
  <c r="M970" i="1"/>
  <c r="I970" i="1"/>
  <c r="O970" i="1" s="1"/>
  <c r="L970" i="1"/>
  <c r="M986" i="1"/>
  <c r="I986" i="1"/>
  <c r="O986" i="1" s="1"/>
  <c r="L986" i="1"/>
  <c r="M1001" i="1"/>
  <c r="I1001" i="1"/>
  <c r="O1001" i="1" s="1"/>
  <c r="L1001" i="1"/>
  <c r="L1007" i="1"/>
  <c r="I1007" i="1"/>
  <c r="O1007" i="1" s="1"/>
  <c r="M1007" i="1"/>
  <c r="L1016" i="1"/>
  <c r="I1016" i="1"/>
  <c r="O1016" i="1" s="1"/>
  <c r="M1016" i="1"/>
  <c r="I1019" i="1"/>
  <c r="O1019" i="1" s="1"/>
  <c r="M1029" i="1"/>
  <c r="I1029" i="1"/>
  <c r="O1029" i="1" s="1"/>
  <c r="L1029" i="1"/>
  <c r="I1031" i="1"/>
  <c r="O1031" i="1" s="1"/>
  <c r="M1037" i="1"/>
  <c r="I1037" i="1"/>
  <c r="O1037" i="1" s="1"/>
  <c r="L1037" i="1"/>
  <c r="M1045" i="1"/>
  <c r="I1045" i="1"/>
  <c r="O1045" i="1" s="1"/>
  <c r="L1045" i="1"/>
  <c r="I887" i="1"/>
  <c r="O887" i="1" s="1"/>
  <c r="I891" i="1"/>
  <c r="O891" i="1" s="1"/>
  <c r="I895" i="1"/>
  <c r="O895" i="1" s="1"/>
  <c r="I899" i="1"/>
  <c r="O899" i="1" s="1"/>
  <c r="I903" i="1"/>
  <c r="O903" i="1" s="1"/>
  <c r="I905" i="1"/>
  <c r="O905" i="1" s="1"/>
  <c r="N911" i="1"/>
  <c r="I915" i="1"/>
  <c r="O915" i="1" s="1"/>
  <c r="I921" i="1"/>
  <c r="O921" i="1" s="1"/>
  <c r="L933" i="1"/>
  <c r="M933" i="1"/>
  <c r="L936" i="1"/>
  <c r="L949" i="1"/>
  <c r="M949" i="1"/>
  <c r="L952" i="1"/>
  <c r="L965" i="1"/>
  <c r="M965" i="1"/>
  <c r="L968" i="1"/>
  <c r="L981" i="1"/>
  <c r="M981" i="1"/>
  <c r="L984" i="1"/>
  <c r="M997" i="1"/>
  <c r="I997" i="1"/>
  <c r="O997" i="1" s="1"/>
  <c r="L997" i="1"/>
  <c r="M1004" i="1"/>
  <c r="I1004" i="1"/>
  <c r="O1004" i="1" s="1"/>
  <c r="L1004" i="1"/>
  <c r="L1015" i="1"/>
  <c r="M1034" i="1"/>
  <c r="I1034" i="1"/>
  <c r="O1034" i="1" s="1"/>
  <c r="L1034" i="1"/>
  <c r="M1042" i="1"/>
  <c r="I1042" i="1"/>
  <c r="O1042" i="1" s="1"/>
  <c r="L1042" i="1"/>
  <c r="L1044" i="1"/>
  <c r="I1044" i="1"/>
  <c r="O1044" i="1" s="1"/>
  <c r="M1044" i="1"/>
  <c r="L1046" i="1"/>
  <c r="I1046" i="1"/>
  <c r="O1046" i="1" s="1"/>
  <c r="M1046" i="1"/>
  <c r="M1054" i="1"/>
  <c r="I1054" i="1"/>
  <c r="O1054" i="1" s="1"/>
  <c r="L1054" i="1"/>
  <c r="M999" i="1"/>
  <c r="N999" i="1" s="1"/>
  <c r="I999" i="1"/>
  <c r="O999" i="1" s="1"/>
  <c r="M1017" i="1"/>
  <c r="I1017" i="1"/>
  <c r="O1017" i="1" s="1"/>
  <c r="L1017" i="1"/>
  <c r="L1020" i="1"/>
  <c r="M1020" i="1"/>
  <c r="I1020" i="1"/>
  <c r="O1020" i="1" s="1"/>
  <c r="M1025" i="1"/>
  <c r="I1025" i="1"/>
  <c r="O1025" i="1" s="1"/>
  <c r="L1025" i="1"/>
  <c r="M1026" i="1"/>
  <c r="I1026" i="1"/>
  <c r="O1026" i="1" s="1"/>
  <c r="L1026" i="1"/>
  <c r="L1028" i="1"/>
  <c r="I1028" i="1"/>
  <c r="O1028" i="1" s="1"/>
  <c r="M1028" i="1"/>
  <c r="M1033" i="1"/>
  <c r="I1033" i="1"/>
  <c r="O1033" i="1" s="1"/>
  <c r="L1033" i="1"/>
  <c r="L1048" i="1"/>
  <c r="I1048" i="1"/>
  <c r="O1048" i="1" s="1"/>
  <c r="M1048" i="1"/>
  <c r="M1051" i="1"/>
  <c r="N1051" i="1" s="1"/>
  <c r="I1051" i="1"/>
  <c r="O1051" i="1" s="1"/>
  <c r="M1055" i="1"/>
  <c r="N1055" i="1" s="1"/>
  <c r="I1055" i="1"/>
  <c r="O1055" i="1" s="1"/>
  <c r="M1057" i="1"/>
  <c r="I1057" i="1"/>
  <c r="O1057" i="1" s="1"/>
  <c r="L1057" i="1"/>
  <c r="L1030" i="1"/>
  <c r="I1030" i="1"/>
  <c r="O1030" i="1" s="1"/>
  <c r="M1030" i="1"/>
  <c r="L1036" i="1"/>
  <c r="M1036" i="1"/>
  <c r="I1036" i="1"/>
  <c r="O1036" i="1" s="1"/>
  <c r="M1039" i="1"/>
  <c r="N1039" i="1" s="1"/>
  <c r="I1039" i="1"/>
  <c r="O1039" i="1" s="1"/>
  <c r="M1041" i="1"/>
  <c r="I1041" i="1"/>
  <c r="O1041" i="1" s="1"/>
  <c r="L1041" i="1"/>
  <c r="M1049" i="1"/>
  <c r="I1049" i="1"/>
  <c r="O1049" i="1" s="1"/>
  <c r="L1049" i="1"/>
  <c r="M1058" i="1"/>
  <c r="I1058" i="1"/>
  <c r="O1058" i="1" s="1"/>
  <c r="L1058" i="1"/>
  <c r="M1061" i="1"/>
  <c r="I1061" i="1"/>
  <c r="O1061" i="1" s="1"/>
  <c r="L1061" i="1"/>
  <c r="L859" i="1"/>
  <c r="I859" i="1"/>
  <c r="O859" i="1" s="1"/>
  <c r="L694" i="1"/>
  <c r="I694" i="1"/>
  <c r="O694" i="1" s="1"/>
  <c r="I791" i="1"/>
  <c r="O791" i="1" s="1"/>
  <c r="I871" i="1"/>
  <c r="O871" i="1" s="1"/>
  <c r="I775" i="1"/>
  <c r="O775" i="1" s="1"/>
  <c r="I833" i="1"/>
  <c r="O833" i="1" s="1"/>
  <c r="I839" i="1"/>
  <c r="O839" i="1" s="1"/>
  <c r="I666" i="1"/>
  <c r="O666" i="1" s="1"/>
  <c r="I715" i="1"/>
  <c r="O715" i="1" s="1"/>
  <c r="I738" i="1"/>
  <c r="O738" i="1" s="1"/>
  <c r="I759" i="1"/>
  <c r="O759" i="1" s="1"/>
  <c r="I803" i="1"/>
  <c r="O803" i="1" s="1"/>
  <c r="I807" i="1"/>
  <c r="O807" i="1" s="1"/>
  <c r="I865" i="1"/>
  <c r="O865" i="1" s="1"/>
  <c r="L723" i="1"/>
  <c r="I723" i="1"/>
  <c r="O723" i="1" s="1"/>
  <c r="M756" i="1"/>
  <c r="N756" i="1" s="1"/>
  <c r="M772" i="1"/>
  <c r="N772" i="1" s="1"/>
  <c r="M780" i="1"/>
  <c r="N780" i="1" s="1"/>
  <c r="M783" i="1"/>
  <c r="N783" i="1" s="1"/>
  <c r="L809" i="1"/>
  <c r="I809" i="1"/>
  <c r="O809" i="1" s="1"/>
  <c r="M822" i="1"/>
  <c r="N822" i="1" s="1"/>
  <c r="M829" i="1"/>
  <c r="N829" i="1" s="1"/>
  <c r="M869" i="1"/>
  <c r="N869" i="1" s="1"/>
  <c r="M713" i="1"/>
  <c r="N713" i="1" s="1"/>
  <c r="L721" i="1"/>
  <c r="M721" i="1"/>
  <c r="I731" i="1"/>
  <c r="O731" i="1" s="1"/>
  <c r="M740" i="1"/>
  <c r="N740" i="1" s="1"/>
  <c r="M751" i="1"/>
  <c r="N751" i="1" s="1"/>
  <c r="M754" i="1"/>
  <c r="N754" i="1" s="1"/>
  <c r="L767" i="1"/>
  <c r="N767" i="1" s="1"/>
  <c r="I767" i="1"/>
  <c r="O767" i="1" s="1"/>
  <c r="I780" i="1"/>
  <c r="O780" i="1" s="1"/>
  <c r="I783" i="1"/>
  <c r="O783" i="1" s="1"/>
  <c r="L796" i="1"/>
  <c r="I796" i="1"/>
  <c r="O796" i="1" s="1"/>
  <c r="M796" i="1"/>
  <c r="M819" i="1"/>
  <c r="N819" i="1" s="1"/>
  <c r="I822" i="1"/>
  <c r="O822" i="1" s="1"/>
  <c r="M826" i="1"/>
  <c r="N826" i="1" s="1"/>
  <c r="I829" i="1"/>
  <c r="O829" i="1" s="1"/>
  <c r="L853" i="1"/>
  <c r="N853" i="1" s="1"/>
  <c r="I853" i="1"/>
  <c r="O853" i="1" s="1"/>
  <c r="M858" i="1"/>
  <c r="N858" i="1" s="1"/>
  <c r="I869" i="1"/>
  <c r="O869" i="1" s="1"/>
  <c r="M875" i="1"/>
  <c r="N875" i="1" s="1"/>
  <c r="L878" i="1"/>
  <c r="N878" i="1" s="1"/>
  <c r="I878" i="1"/>
  <c r="O878" i="1" s="1"/>
  <c r="M883" i="1"/>
  <c r="N883" i="1" s="1"/>
  <c r="I713" i="1"/>
  <c r="O713" i="1" s="1"/>
  <c r="M729" i="1"/>
  <c r="N729" i="1" s="1"/>
  <c r="M748" i="1"/>
  <c r="N748" i="1" s="1"/>
  <c r="I751" i="1"/>
  <c r="O751" i="1" s="1"/>
  <c r="I754" i="1"/>
  <c r="O754" i="1" s="1"/>
  <c r="L764" i="1"/>
  <c r="I764" i="1"/>
  <c r="O764" i="1" s="1"/>
  <c r="M764" i="1"/>
  <c r="L778" i="1"/>
  <c r="I778" i="1"/>
  <c r="O778" i="1" s="1"/>
  <c r="L794" i="1"/>
  <c r="I794" i="1"/>
  <c r="O794" i="1" s="1"/>
  <c r="M794" i="1"/>
  <c r="I801" i="1"/>
  <c r="O801" i="1" s="1"/>
  <c r="L813" i="1"/>
  <c r="N813" i="1" s="1"/>
  <c r="I813" i="1"/>
  <c r="O813" i="1" s="1"/>
  <c r="M817" i="1"/>
  <c r="N817" i="1" s="1"/>
  <c r="I819" i="1"/>
  <c r="O819" i="1" s="1"/>
  <c r="I826" i="1"/>
  <c r="O826" i="1" s="1"/>
  <c r="L843" i="1"/>
  <c r="I843" i="1"/>
  <c r="O843" i="1" s="1"/>
  <c r="M843" i="1"/>
  <c r="M855" i="1"/>
  <c r="N855" i="1" s="1"/>
  <c r="I858" i="1"/>
  <c r="O858" i="1" s="1"/>
  <c r="M874" i="1"/>
  <c r="N874" i="1" s="1"/>
  <c r="I875" i="1"/>
  <c r="O875" i="1" s="1"/>
  <c r="I883" i="1"/>
  <c r="O883" i="1" s="1"/>
  <c r="M715" i="1"/>
  <c r="N715" i="1" s="1"/>
  <c r="I721" i="1"/>
  <c r="O721" i="1" s="1"/>
  <c r="I729" i="1"/>
  <c r="O729" i="1" s="1"/>
  <c r="M743" i="1"/>
  <c r="N743" i="1" s="1"/>
  <c r="I748" i="1"/>
  <c r="O748" i="1" s="1"/>
  <c r="M775" i="1"/>
  <c r="N775" i="1" s="1"/>
  <c r="M791" i="1"/>
  <c r="N791" i="1" s="1"/>
  <c r="I817" i="1"/>
  <c r="O817" i="1" s="1"/>
  <c r="M833" i="1"/>
  <c r="N833" i="1" s="1"/>
  <c r="I855" i="1"/>
  <c r="O855" i="1" s="1"/>
  <c r="L866" i="1"/>
  <c r="N866" i="1" s="1"/>
  <c r="I866" i="1"/>
  <c r="O866" i="1" s="1"/>
  <c r="M871" i="1"/>
  <c r="N871" i="1" s="1"/>
  <c r="I874" i="1"/>
  <c r="O874" i="1" s="1"/>
  <c r="M788" i="1"/>
  <c r="N788" i="1" s="1"/>
  <c r="M842" i="1"/>
  <c r="N842" i="1" s="1"/>
  <c r="M846" i="1"/>
  <c r="N846" i="1" s="1"/>
  <c r="M850" i="1"/>
  <c r="N850" i="1" s="1"/>
  <c r="M759" i="1"/>
  <c r="N759" i="1" s="1"/>
  <c r="M803" i="1"/>
  <c r="N803" i="1" s="1"/>
  <c r="M806" i="1"/>
  <c r="N806" i="1" s="1"/>
  <c r="I834" i="1"/>
  <c r="O834" i="1" s="1"/>
  <c r="M839" i="1"/>
  <c r="N839" i="1" s="1"/>
  <c r="I842" i="1"/>
  <c r="O842" i="1" s="1"/>
  <c r="I846" i="1"/>
  <c r="O846" i="1" s="1"/>
  <c r="I850" i="1"/>
  <c r="O850" i="1" s="1"/>
  <c r="M859" i="1"/>
  <c r="M862" i="1"/>
  <c r="N862" i="1" s="1"/>
  <c r="M722" i="1"/>
  <c r="I722" i="1"/>
  <c r="O722" i="1" s="1"/>
  <c r="M730" i="1"/>
  <c r="I730" i="1"/>
  <c r="O730" i="1" s="1"/>
  <c r="M750" i="1"/>
  <c r="I750" i="1"/>
  <c r="O750" i="1" s="1"/>
  <c r="M753" i="1"/>
  <c r="I753" i="1"/>
  <c r="O753" i="1" s="1"/>
  <c r="L753" i="1"/>
  <c r="L776" i="1"/>
  <c r="M776" i="1"/>
  <c r="M787" i="1"/>
  <c r="I787" i="1"/>
  <c r="O787" i="1" s="1"/>
  <c r="M790" i="1"/>
  <c r="I790" i="1"/>
  <c r="O790" i="1" s="1"/>
  <c r="M793" i="1"/>
  <c r="I793" i="1"/>
  <c r="O793" i="1" s="1"/>
  <c r="L793" i="1"/>
  <c r="L799" i="1"/>
  <c r="M799" i="1"/>
  <c r="M821" i="1"/>
  <c r="I821" i="1"/>
  <c r="O821" i="1" s="1"/>
  <c r="L821" i="1"/>
  <c r="M825" i="1"/>
  <c r="I825" i="1"/>
  <c r="O825" i="1" s="1"/>
  <c r="L825" i="1"/>
  <c r="M868" i="1"/>
  <c r="I868" i="1"/>
  <c r="O868" i="1" s="1"/>
  <c r="L868" i="1"/>
  <c r="M719" i="1"/>
  <c r="N719" i="1" s="1"/>
  <c r="L752" i="1"/>
  <c r="M752" i="1"/>
  <c r="M757" i="1"/>
  <c r="I757" i="1"/>
  <c r="O757" i="1" s="1"/>
  <c r="L757" i="1"/>
  <c r="M766" i="1"/>
  <c r="N766" i="1" s="1"/>
  <c r="I766" i="1"/>
  <c r="O766" i="1" s="1"/>
  <c r="M769" i="1"/>
  <c r="I769" i="1"/>
  <c r="O769" i="1" s="1"/>
  <c r="M709" i="1"/>
  <c r="N709" i="1" s="1"/>
  <c r="M710" i="1"/>
  <c r="N710" i="1" s="1"/>
  <c r="I710" i="1"/>
  <c r="O710" i="1" s="1"/>
  <c r="I711" i="1"/>
  <c r="O711" i="1" s="1"/>
  <c r="M717" i="1"/>
  <c r="N717" i="1" s="1"/>
  <c r="M718" i="1"/>
  <c r="N718" i="1" s="1"/>
  <c r="I718" i="1"/>
  <c r="O718" i="1" s="1"/>
  <c r="I719" i="1"/>
  <c r="O719" i="1" s="1"/>
  <c r="M725" i="1"/>
  <c r="N725" i="1" s="1"/>
  <c r="M726" i="1"/>
  <c r="N726" i="1" s="1"/>
  <c r="I726" i="1"/>
  <c r="O726" i="1" s="1"/>
  <c r="I727" i="1"/>
  <c r="O727" i="1" s="1"/>
  <c r="M733" i="1"/>
  <c r="N733" i="1" s="1"/>
  <c r="M734" i="1"/>
  <c r="N734" i="1" s="1"/>
  <c r="I734" i="1"/>
  <c r="O734" i="1" s="1"/>
  <c r="I735" i="1"/>
  <c r="O735" i="1" s="1"/>
  <c r="L744" i="1"/>
  <c r="M744" i="1"/>
  <c r="I746" i="1"/>
  <c r="O746" i="1" s="1"/>
  <c r="M755" i="1"/>
  <c r="N755" i="1" s="1"/>
  <c r="I755" i="1"/>
  <c r="O755" i="1" s="1"/>
  <c r="M758" i="1"/>
  <c r="N758" i="1" s="1"/>
  <c r="I758" i="1"/>
  <c r="O758" i="1" s="1"/>
  <c r="M761" i="1"/>
  <c r="I761" i="1"/>
  <c r="O761" i="1" s="1"/>
  <c r="L761" i="1"/>
  <c r="M762" i="1"/>
  <c r="N762" i="1" s="1"/>
  <c r="L768" i="1"/>
  <c r="M768" i="1"/>
  <c r="I770" i="1"/>
  <c r="O770" i="1" s="1"/>
  <c r="M773" i="1"/>
  <c r="I773" i="1"/>
  <c r="O773" i="1" s="1"/>
  <c r="L773" i="1"/>
  <c r="I776" i="1"/>
  <c r="O776" i="1" s="1"/>
  <c r="M782" i="1"/>
  <c r="N782" i="1" s="1"/>
  <c r="I782" i="1"/>
  <c r="O782" i="1" s="1"/>
  <c r="M785" i="1"/>
  <c r="I785" i="1"/>
  <c r="O785" i="1" s="1"/>
  <c r="L785" i="1"/>
  <c r="M786" i="1"/>
  <c r="N786" i="1" s="1"/>
  <c r="M795" i="1"/>
  <c r="N795" i="1" s="1"/>
  <c r="I795" i="1"/>
  <c r="O795" i="1" s="1"/>
  <c r="M797" i="1"/>
  <c r="I797" i="1"/>
  <c r="O797" i="1" s="1"/>
  <c r="L797" i="1"/>
  <c r="I799" i="1"/>
  <c r="O799" i="1" s="1"/>
  <c r="M804" i="1"/>
  <c r="I804" i="1"/>
  <c r="O804" i="1" s="1"/>
  <c r="L804" i="1"/>
  <c r="M820" i="1"/>
  <c r="I820" i="1"/>
  <c r="O820" i="1" s="1"/>
  <c r="L820" i="1"/>
  <c r="M714" i="1"/>
  <c r="I714" i="1"/>
  <c r="O714" i="1" s="1"/>
  <c r="M741" i="1"/>
  <c r="I741" i="1"/>
  <c r="O741" i="1" s="1"/>
  <c r="L741" i="1"/>
  <c r="M763" i="1"/>
  <c r="I763" i="1"/>
  <c r="O763" i="1" s="1"/>
  <c r="M765" i="1"/>
  <c r="I765" i="1"/>
  <c r="O765" i="1" s="1"/>
  <c r="L765" i="1"/>
  <c r="M805" i="1"/>
  <c r="I805" i="1"/>
  <c r="O805" i="1" s="1"/>
  <c r="L805" i="1"/>
  <c r="M838" i="1"/>
  <c r="I838" i="1"/>
  <c r="O838" i="1" s="1"/>
  <c r="L838" i="1"/>
  <c r="M711" i="1"/>
  <c r="N711" i="1" s="1"/>
  <c r="M712" i="1"/>
  <c r="N712" i="1" s="1"/>
  <c r="I712" i="1"/>
  <c r="O712" i="1" s="1"/>
  <c r="M720" i="1"/>
  <c r="N720" i="1" s="1"/>
  <c r="I720" i="1"/>
  <c r="O720" i="1" s="1"/>
  <c r="M727" i="1"/>
  <c r="N727" i="1" s="1"/>
  <c r="M728" i="1"/>
  <c r="N728" i="1" s="1"/>
  <c r="I728" i="1"/>
  <c r="O728" i="1" s="1"/>
  <c r="M735" i="1"/>
  <c r="N735" i="1" s="1"/>
  <c r="M736" i="1"/>
  <c r="N736" i="1" s="1"/>
  <c r="I736" i="1"/>
  <c r="O736" i="1" s="1"/>
  <c r="M739" i="1"/>
  <c r="N739" i="1" s="1"/>
  <c r="I739" i="1"/>
  <c r="O739" i="1" s="1"/>
  <c r="M742" i="1"/>
  <c r="N742" i="1" s="1"/>
  <c r="I742" i="1"/>
  <c r="O742" i="1" s="1"/>
  <c r="M745" i="1"/>
  <c r="I745" i="1"/>
  <c r="O745" i="1" s="1"/>
  <c r="L745" i="1"/>
  <c r="M746" i="1"/>
  <c r="N746" i="1" s="1"/>
  <c r="L769" i="1"/>
  <c r="M770" i="1"/>
  <c r="N770" i="1" s="1"/>
  <c r="M779" i="1"/>
  <c r="N779" i="1" s="1"/>
  <c r="I779" i="1"/>
  <c r="O779" i="1" s="1"/>
  <c r="M781" i="1"/>
  <c r="I781" i="1"/>
  <c r="O781" i="1" s="1"/>
  <c r="L781" i="1"/>
  <c r="L792" i="1"/>
  <c r="M792" i="1"/>
  <c r="I622" i="1"/>
  <c r="O622" i="1" s="1"/>
  <c r="I709" i="1"/>
  <c r="O709" i="1" s="1"/>
  <c r="L714" i="1"/>
  <c r="M716" i="1"/>
  <c r="N716" i="1" s="1"/>
  <c r="I716" i="1"/>
  <c r="O716" i="1" s="1"/>
  <c r="I717" i="1"/>
  <c r="O717" i="1" s="1"/>
  <c r="L722" i="1"/>
  <c r="M723" i="1"/>
  <c r="M724" i="1"/>
  <c r="N724" i="1" s="1"/>
  <c r="I724" i="1"/>
  <c r="O724" i="1" s="1"/>
  <c r="I725" i="1"/>
  <c r="O725" i="1" s="1"/>
  <c r="L730" i="1"/>
  <c r="M731" i="1"/>
  <c r="N731" i="1" s="1"/>
  <c r="M732" i="1"/>
  <c r="N732" i="1" s="1"/>
  <c r="I732" i="1"/>
  <c r="O732" i="1" s="1"/>
  <c r="I733" i="1"/>
  <c r="O733" i="1" s="1"/>
  <c r="M737" i="1"/>
  <c r="I737" i="1"/>
  <c r="O737" i="1" s="1"/>
  <c r="L737" i="1"/>
  <c r="M738" i="1"/>
  <c r="N738" i="1" s="1"/>
  <c r="M747" i="1"/>
  <c r="N747" i="1" s="1"/>
  <c r="I747" i="1"/>
  <c r="O747" i="1" s="1"/>
  <c r="M749" i="1"/>
  <c r="I749" i="1"/>
  <c r="O749" i="1" s="1"/>
  <c r="L749" i="1"/>
  <c r="L750" i="1"/>
  <c r="I752" i="1"/>
  <c r="O752" i="1" s="1"/>
  <c r="L760" i="1"/>
  <c r="M760" i="1"/>
  <c r="I762" i="1"/>
  <c r="O762" i="1" s="1"/>
  <c r="L763" i="1"/>
  <c r="M771" i="1"/>
  <c r="N771" i="1" s="1"/>
  <c r="I771" i="1"/>
  <c r="O771" i="1" s="1"/>
  <c r="M774" i="1"/>
  <c r="N774" i="1" s="1"/>
  <c r="I774" i="1"/>
  <c r="O774" i="1" s="1"/>
  <c r="M777" i="1"/>
  <c r="I777" i="1"/>
  <c r="O777" i="1" s="1"/>
  <c r="L777" i="1"/>
  <c r="M778" i="1"/>
  <c r="N778" i="1" s="1"/>
  <c r="L784" i="1"/>
  <c r="M784" i="1"/>
  <c r="I786" i="1"/>
  <c r="O786" i="1" s="1"/>
  <c r="L787" i="1"/>
  <c r="M789" i="1"/>
  <c r="I789" i="1"/>
  <c r="O789" i="1" s="1"/>
  <c r="L789" i="1"/>
  <c r="L790" i="1"/>
  <c r="I792" i="1"/>
  <c r="O792" i="1" s="1"/>
  <c r="M798" i="1"/>
  <c r="N798" i="1" s="1"/>
  <c r="I798" i="1"/>
  <c r="O798" i="1" s="1"/>
  <c r="M800" i="1"/>
  <c r="I800" i="1"/>
  <c r="O800" i="1" s="1"/>
  <c r="L800" i="1"/>
  <c r="M801" i="1"/>
  <c r="N801" i="1" s="1"/>
  <c r="L810" i="1"/>
  <c r="N810" i="1" s="1"/>
  <c r="L814" i="1"/>
  <c r="N814" i="1" s="1"/>
  <c r="L815" i="1"/>
  <c r="M815" i="1"/>
  <c r="M816" i="1"/>
  <c r="I816" i="1"/>
  <c r="O816" i="1" s="1"/>
  <c r="L816" i="1"/>
  <c r="M823" i="1"/>
  <c r="I823" i="1"/>
  <c r="O823" i="1" s="1"/>
  <c r="L823" i="1"/>
  <c r="L831" i="1"/>
  <c r="M831" i="1"/>
  <c r="I831" i="1"/>
  <c r="O831" i="1" s="1"/>
  <c r="M860" i="1"/>
  <c r="I860" i="1"/>
  <c r="O860" i="1" s="1"/>
  <c r="L860" i="1"/>
  <c r="I740" i="1"/>
  <c r="O740" i="1" s="1"/>
  <c r="I756" i="1"/>
  <c r="O756" i="1" s="1"/>
  <c r="I772" i="1"/>
  <c r="O772" i="1" s="1"/>
  <c r="I788" i="1"/>
  <c r="O788" i="1" s="1"/>
  <c r="M802" i="1"/>
  <c r="N802" i="1" s="1"/>
  <c r="I802" i="1"/>
  <c r="O802" i="1" s="1"/>
  <c r="M807" i="1"/>
  <c r="N807" i="1" s="1"/>
  <c r="M808" i="1"/>
  <c r="I808" i="1"/>
  <c r="O808" i="1" s="1"/>
  <c r="L808" i="1"/>
  <c r="M809" i="1"/>
  <c r="I810" i="1"/>
  <c r="O810" i="1" s="1"/>
  <c r="L811" i="1"/>
  <c r="I811" i="1"/>
  <c r="O811" i="1" s="1"/>
  <c r="M811" i="1"/>
  <c r="M812" i="1"/>
  <c r="I812" i="1"/>
  <c r="O812" i="1" s="1"/>
  <c r="L812" i="1"/>
  <c r="I814" i="1"/>
  <c r="O814" i="1" s="1"/>
  <c r="M818" i="1"/>
  <c r="N818" i="1" s="1"/>
  <c r="I818" i="1"/>
  <c r="O818" i="1" s="1"/>
  <c r="M837" i="1"/>
  <c r="N837" i="1" s="1"/>
  <c r="I837" i="1"/>
  <c r="O837" i="1" s="1"/>
  <c r="M856" i="1"/>
  <c r="I856" i="1"/>
  <c r="O856" i="1" s="1"/>
  <c r="L856" i="1"/>
  <c r="M857" i="1"/>
  <c r="I857" i="1"/>
  <c r="O857" i="1" s="1"/>
  <c r="L857" i="1"/>
  <c r="M872" i="1"/>
  <c r="I872" i="1"/>
  <c r="O872" i="1" s="1"/>
  <c r="L872" i="1"/>
  <c r="M828" i="1"/>
  <c r="I828" i="1"/>
  <c r="O828" i="1" s="1"/>
  <c r="L828" i="1"/>
  <c r="L830" i="1"/>
  <c r="N830" i="1" s="1"/>
  <c r="I830" i="1"/>
  <c r="O830" i="1" s="1"/>
  <c r="M832" i="1"/>
  <c r="I832" i="1"/>
  <c r="O832" i="1" s="1"/>
  <c r="L832" i="1"/>
  <c r="L849" i="1"/>
  <c r="N849" i="1" s="1"/>
  <c r="I849" i="1"/>
  <c r="O849" i="1" s="1"/>
  <c r="M873" i="1"/>
  <c r="I873" i="1"/>
  <c r="O873" i="1" s="1"/>
  <c r="L873" i="1"/>
  <c r="L877" i="1"/>
  <c r="M877" i="1"/>
  <c r="I877" i="1"/>
  <c r="O877" i="1" s="1"/>
  <c r="M885" i="1"/>
  <c r="I885" i="1"/>
  <c r="O885" i="1" s="1"/>
  <c r="L885" i="1"/>
  <c r="M824" i="1"/>
  <c r="L824" i="1"/>
  <c r="M836" i="1"/>
  <c r="I836" i="1"/>
  <c r="O836" i="1" s="1"/>
  <c r="L836" i="1"/>
  <c r="M841" i="1"/>
  <c r="I841" i="1"/>
  <c r="O841" i="1" s="1"/>
  <c r="L841" i="1"/>
  <c r="L847" i="1"/>
  <c r="I847" i="1"/>
  <c r="O847" i="1" s="1"/>
  <c r="M847" i="1"/>
  <c r="M852" i="1"/>
  <c r="I852" i="1"/>
  <c r="O852" i="1" s="1"/>
  <c r="L852" i="1"/>
  <c r="I882" i="1"/>
  <c r="O882" i="1" s="1"/>
  <c r="M882" i="1"/>
  <c r="N882" i="1" s="1"/>
  <c r="M840" i="1"/>
  <c r="I840" i="1"/>
  <c r="O840" i="1" s="1"/>
  <c r="L840" i="1"/>
  <c r="M844" i="1"/>
  <c r="I844" i="1"/>
  <c r="O844" i="1" s="1"/>
  <c r="L844" i="1"/>
  <c r="L827" i="1"/>
  <c r="M827" i="1"/>
  <c r="I827" i="1"/>
  <c r="O827" i="1" s="1"/>
  <c r="M834" i="1"/>
  <c r="N834" i="1" s="1"/>
  <c r="L835" i="1"/>
  <c r="M835" i="1"/>
  <c r="I835" i="1"/>
  <c r="O835" i="1" s="1"/>
  <c r="L861" i="1"/>
  <c r="M861" i="1"/>
  <c r="I861" i="1"/>
  <c r="O861" i="1" s="1"/>
  <c r="M864" i="1"/>
  <c r="I864" i="1"/>
  <c r="O864" i="1" s="1"/>
  <c r="L864" i="1"/>
  <c r="L867" i="1"/>
  <c r="M867" i="1"/>
  <c r="I867" i="1"/>
  <c r="O867" i="1" s="1"/>
  <c r="M870" i="1"/>
  <c r="N870" i="1" s="1"/>
  <c r="I870" i="1"/>
  <c r="O870" i="1" s="1"/>
  <c r="L879" i="1"/>
  <c r="I879" i="1"/>
  <c r="O879" i="1" s="1"/>
  <c r="M879" i="1"/>
  <c r="M881" i="1"/>
  <c r="I881" i="1"/>
  <c r="O881" i="1" s="1"/>
  <c r="L881" i="1"/>
  <c r="L845" i="1"/>
  <c r="M845" i="1"/>
  <c r="I845" i="1"/>
  <c r="O845" i="1" s="1"/>
  <c r="M848" i="1"/>
  <c r="I848" i="1"/>
  <c r="O848" i="1" s="1"/>
  <c r="L848" i="1"/>
  <c r="L851" i="1"/>
  <c r="M851" i="1"/>
  <c r="I851" i="1"/>
  <c r="O851" i="1" s="1"/>
  <c r="M854" i="1"/>
  <c r="N854" i="1" s="1"/>
  <c r="I854" i="1"/>
  <c r="O854" i="1" s="1"/>
  <c r="L863" i="1"/>
  <c r="I863" i="1"/>
  <c r="O863" i="1" s="1"/>
  <c r="M863" i="1"/>
  <c r="M865" i="1"/>
  <c r="N865" i="1" s="1"/>
  <c r="M876" i="1"/>
  <c r="I876" i="1"/>
  <c r="O876" i="1" s="1"/>
  <c r="L876" i="1"/>
  <c r="L884" i="1"/>
  <c r="M884" i="1"/>
  <c r="I884" i="1"/>
  <c r="O884" i="1" s="1"/>
  <c r="L880" i="1"/>
  <c r="M880" i="1"/>
  <c r="I880" i="1"/>
  <c r="O880" i="1" s="1"/>
  <c r="L662" i="1"/>
  <c r="I662" i="1"/>
  <c r="O662" i="1" s="1"/>
  <c r="L619" i="1"/>
  <c r="I619" i="1"/>
  <c r="O619" i="1" s="1"/>
  <c r="I593" i="1"/>
  <c r="O593" i="1" s="1"/>
  <c r="I658" i="1"/>
  <c r="O658" i="1" s="1"/>
  <c r="I624" i="1"/>
  <c r="O624" i="1" s="1"/>
  <c r="L605" i="1"/>
  <c r="I605" i="1"/>
  <c r="O605" i="1" s="1"/>
  <c r="M605" i="1"/>
  <c r="L539" i="1"/>
  <c r="M539" i="1"/>
  <c r="L555" i="1"/>
  <c r="M555" i="1"/>
  <c r="L571" i="1"/>
  <c r="M571" i="1"/>
  <c r="L587" i="1"/>
  <c r="M587" i="1"/>
  <c r="M613" i="1"/>
  <c r="N613" i="1" s="1"/>
  <c r="L626" i="1"/>
  <c r="I626" i="1"/>
  <c r="O626" i="1" s="1"/>
  <c r="M626" i="1"/>
  <c r="M630" i="1"/>
  <c r="N630" i="1" s="1"/>
  <c r="L634" i="1"/>
  <c r="I634" i="1"/>
  <c r="O634" i="1" s="1"/>
  <c r="M634" i="1"/>
  <c r="L682" i="1"/>
  <c r="I682" i="1"/>
  <c r="O682" i="1" s="1"/>
  <c r="M682" i="1"/>
  <c r="M686" i="1"/>
  <c r="N686" i="1" s="1"/>
  <c r="L535" i="1"/>
  <c r="M535" i="1"/>
  <c r="L551" i="1"/>
  <c r="M551" i="1"/>
  <c r="L567" i="1"/>
  <c r="M567" i="1"/>
  <c r="L583" i="1"/>
  <c r="M583" i="1"/>
  <c r="M592" i="1"/>
  <c r="N592" i="1" s="1"/>
  <c r="L603" i="1"/>
  <c r="I603" i="1"/>
  <c r="O603" i="1" s="1"/>
  <c r="M603" i="1"/>
  <c r="I630" i="1"/>
  <c r="O630" i="1" s="1"/>
  <c r="L646" i="1"/>
  <c r="I646" i="1"/>
  <c r="O646" i="1" s="1"/>
  <c r="M655" i="1"/>
  <c r="N655" i="1" s="1"/>
  <c r="L659" i="1"/>
  <c r="I659" i="1"/>
  <c r="O659" i="1" s="1"/>
  <c r="M659" i="1"/>
  <c r="L678" i="1"/>
  <c r="I678" i="1"/>
  <c r="O678" i="1" s="1"/>
  <c r="M678" i="1"/>
  <c r="I686" i="1"/>
  <c r="O686" i="1" s="1"/>
  <c r="L702" i="1"/>
  <c r="I702" i="1"/>
  <c r="O702" i="1" s="1"/>
  <c r="M702" i="1"/>
  <c r="M706" i="1"/>
  <c r="N706" i="1" s="1"/>
  <c r="L531" i="1"/>
  <c r="M531" i="1"/>
  <c r="I539" i="1"/>
  <c r="O539" i="1" s="1"/>
  <c r="L547" i="1"/>
  <c r="M547" i="1"/>
  <c r="I555" i="1"/>
  <c r="O555" i="1" s="1"/>
  <c r="L563" i="1"/>
  <c r="M563" i="1"/>
  <c r="I571" i="1"/>
  <c r="O571" i="1" s="1"/>
  <c r="L579" i="1"/>
  <c r="M579" i="1"/>
  <c r="I587" i="1"/>
  <c r="O587" i="1" s="1"/>
  <c r="I592" i="1"/>
  <c r="O592" i="1" s="1"/>
  <c r="L597" i="1"/>
  <c r="M597" i="1"/>
  <c r="M600" i="1"/>
  <c r="N600" i="1" s="1"/>
  <c r="L608" i="1"/>
  <c r="I608" i="1"/>
  <c r="O608" i="1" s="1"/>
  <c r="M608" i="1"/>
  <c r="L609" i="1"/>
  <c r="I609" i="1"/>
  <c r="O609" i="1" s="1"/>
  <c r="L638" i="1"/>
  <c r="I638" i="1"/>
  <c r="O638" i="1" s="1"/>
  <c r="M638" i="1"/>
  <c r="M654" i="1"/>
  <c r="N654" i="1" s="1"/>
  <c r="I655" i="1"/>
  <c r="O655" i="1" s="1"/>
  <c r="L670" i="1"/>
  <c r="I670" i="1"/>
  <c r="O670" i="1" s="1"/>
  <c r="M670" i="1"/>
  <c r="M674" i="1"/>
  <c r="N674" i="1" s="1"/>
  <c r="M698" i="1"/>
  <c r="N698" i="1" s="1"/>
  <c r="I706" i="1"/>
  <c r="O706" i="1" s="1"/>
  <c r="I535" i="1"/>
  <c r="O535" i="1" s="1"/>
  <c r="L543" i="1"/>
  <c r="M543" i="1"/>
  <c r="I551" i="1"/>
  <c r="O551" i="1" s="1"/>
  <c r="L559" i="1"/>
  <c r="M559" i="1"/>
  <c r="I567" i="1"/>
  <c r="O567" i="1" s="1"/>
  <c r="L575" i="1"/>
  <c r="M575" i="1"/>
  <c r="I583" i="1"/>
  <c r="O583" i="1" s="1"/>
  <c r="L591" i="1"/>
  <c r="M591" i="1"/>
  <c r="I600" i="1"/>
  <c r="O600" i="1" s="1"/>
  <c r="I654" i="1"/>
  <c r="O654" i="1" s="1"/>
  <c r="M666" i="1"/>
  <c r="N666" i="1" s="1"/>
  <c r="I674" i="1"/>
  <c r="O674" i="1" s="1"/>
  <c r="L690" i="1"/>
  <c r="I690" i="1"/>
  <c r="O690" i="1" s="1"/>
  <c r="M690" i="1"/>
  <c r="I698" i="1"/>
  <c r="O698" i="1" s="1"/>
  <c r="M616" i="1"/>
  <c r="N616" i="1" s="1"/>
  <c r="I616" i="1"/>
  <c r="O616" i="1" s="1"/>
  <c r="M619" i="1"/>
  <c r="M622" i="1"/>
  <c r="N622" i="1" s="1"/>
  <c r="M624" i="1"/>
  <c r="N624" i="1" s="1"/>
  <c r="I642" i="1"/>
  <c r="O642" i="1" s="1"/>
  <c r="M658" i="1"/>
  <c r="N658" i="1" s="1"/>
  <c r="M662" i="1"/>
  <c r="M694" i="1"/>
  <c r="L532" i="1"/>
  <c r="M532" i="1"/>
  <c r="I532" i="1"/>
  <c r="O532" i="1" s="1"/>
  <c r="M541" i="1"/>
  <c r="I541" i="1"/>
  <c r="O541" i="1" s="1"/>
  <c r="L541" i="1"/>
  <c r="M614" i="1"/>
  <c r="I614" i="1"/>
  <c r="O614" i="1" s="1"/>
  <c r="L614" i="1"/>
  <c r="L615" i="1"/>
  <c r="M615" i="1"/>
  <c r="I615" i="1"/>
  <c r="O615" i="1" s="1"/>
  <c r="M623" i="1"/>
  <c r="I623" i="1"/>
  <c r="O623" i="1" s="1"/>
  <c r="L623" i="1"/>
  <c r="M640" i="1"/>
  <c r="I640" i="1"/>
  <c r="O640" i="1" s="1"/>
  <c r="L640" i="1"/>
  <c r="L552" i="1"/>
  <c r="M552" i="1"/>
  <c r="I552" i="1"/>
  <c r="O552" i="1" s="1"/>
  <c r="L556" i="1"/>
  <c r="M556" i="1"/>
  <c r="I556" i="1"/>
  <c r="O556" i="1" s="1"/>
  <c r="L560" i="1"/>
  <c r="M560" i="1"/>
  <c r="I560" i="1"/>
  <c r="O560" i="1" s="1"/>
  <c r="L564" i="1"/>
  <c r="M564" i="1"/>
  <c r="I564" i="1"/>
  <c r="O564" i="1" s="1"/>
  <c r="L568" i="1"/>
  <c r="M568" i="1"/>
  <c r="I568" i="1"/>
  <c r="O568" i="1" s="1"/>
  <c r="L572" i="1"/>
  <c r="M572" i="1"/>
  <c r="I572" i="1"/>
  <c r="O572" i="1" s="1"/>
  <c r="L576" i="1"/>
  <c r="M576" i="1"/>
  <c r="I576" i="1"/>
  <c r="O576" i="1" s="1"/>
  <c r="L580" i="1"/>
  <c r="M580" i="1"/>
  <c r="I580" i="1"/>
  <c r="O580" i="1" s="1"/>
  <c r="L584" i="1"/>
  <c r="M584" i="1"/>
  <c r="I584" i="1"/>
  <c r="O584" i="1" s="1"/>
  <c r="L588" i="1"/>
  <c r="M588" i="1"/>
  <c r="I588" i="1"/>
  <c r="O588" i="1" s="1"/>
  <c r="M598" i="1"/>
  <c r="I598" i="1"/>
  <c r="O598" i="1" s="1"/>
  <c r="L598" i="1"/>
  <c r="L599" i="1"/>
  <c r="M599" i="1"/>
  <c r="I599" i="1"/>
  <c r="O599" i="1" s="1"/>
  <c r="M607" i="1"/>
  <c r="N607" i="1" s="1"/>
  <c r="I607" i="1"/>
  <c r="O607" i="1" s="1"/>
  <c r="M649" i="1"/>
  <c r="I649" i="1"/>
  <c r="O649" i="1" s="1"/>
  <c r="L649" i="1"/>
  <c r="L650" i="1"/>
  <c r="I650" i="1"/>
  <c r="O650" i="1" s="1"/>
  <c r="M650" i="1"/>
  <c r="M534" i="1"/>
  <c r="N534" i="1" s="1"/>
  <c r="I534" i="1"/>
  <c r="O534" i="1" s="1"/>
  <c r="M538" i="1"/>
  <c r="N538" i="1" s="1"/>
  <c r="I538" i="1"/>
  <c r="O538" i="1" s="1"/>
  <c r="M542" i="1"/>
  <c r="N542" i="1" s="1"/>
  <c r="I542" i="1"/>
  <c r="O542" i="1" s="1"/>
  <c r="M546" i="1"/>
  <c r="N546" i="1" s="1"/>
  <c r="I546" i="1"/>
  <c r="O546" i="1" s="1"/>
  <c r="M550" i="1"/>
  <c r="N550" i="1" s="1"/>
  <c r="I550" i="1"/>
  <c r="O550" i="1" s="1"/>
  <c r="M554" i="1"/>
  <c r="N554" i="1" s="1"/>
  <c r="I554" i="1"/>
  <c r="O554" i="1" s="1"/>
  <c r="M558" i="1"/>
  <c r="N558" i="1" s="1"/>
  <c r="I558" i="1"/>
  <c r="O558" i="1" s="1"/>
  <c r="M562" i="1"/>
  <c r="N562" i="1" s="1"/>
  <c r="I562" i="1"/>
  <c r="O562" i="1" s="1"/>
  <c r="M566" i="1"/>
  <c r="N566" i="1" s="1"/>
  <c r="I566" i="1"/>
  <c r="O566" i="1" s="1"/>
  <c r="M570" i="1"/>
  <c r="N570" i="1" s="1"/>
  <c r="I570" i="1"/>
  <c r="O570" i="1" s="1"/>
  <c r="M574" i="1"/>
  <c r="N574" i="1" s="1"/>
  <c r="I574" i="1"/>
  <c r="O574" i="1" s="1"/>
  <c r="M578" i="1"/>
  <c r="N578" i="1" s="1"/>
  <c r="I578" i="1"/>
  <c r="O578" i="1" s="1"/>
  <c r="M582" i="1"/>
  <c r="N582" i="1" s="1"/>
  <c r="I582" i="1"/>
  <c r="O582" i="1" s="1"/>
  <c r="M586" i="1"/>
  <c r="N586" i="1" s="1"/>
  <c r="I586" i="1"/>
  <c r="O586" i="1" s="1"/>
  <c r="M590" i="1"/>
  <c r="N590" i="1" s="1"/>
  <c r="I590" i="1"/>
  <c r="O590" i="1" s="1"/>
  <c r="M595" i="1"/>
  <c r="I595" i="1"/>
  <c r="O595" i="1" s="1"/>
  <c r="L595" i="1"/>
  <c r="L601" i="1"/>
  <c r="I601" i="1"/>
  <c r="O601" i="1" s="1"/>
  <c r="M601" i="1"/>
  <c r="M606" i="1"/>
  <c r="I606" i="1"/>
  <c r="O606" i="1" s="1"/>
  <c r="L606" i="1"/>
  <c r="M610" i="1"/>
  <c r="I610" i="1"/>
  <c r="O610" i="1" s="1"/>
  <c r="L610" i="1"/>
  <c r="M620" i="1"/>
  <c r="N620" i="1" s="1"/>
  <c r="I620" i="1"/>
  <c r="O620" i="1" s="1"/>
  <c r="M632" i="1"/>
  <c r="I632" i="1"/>
  <c r="O632" i="1" s="1"/>
  <c r="L632" i="1"/>
  <c r="L536" i="1"/>
  <c r="M536" i="1"/>
  <c r="I536" i="1"/>
  <c r="O536" i="1" s="1"/>
  <c r="L540" i="1"/>
  <c r="M540" i="1"/>
  <c r="I540" i="1"/>
  <c r="O540" i="1" s="1"/>
  <c r="L544" i="1"/>
  <c r="M544" i="1"/>
  <c r="I544" i="1"/>
  <c r="O544" i="1" s="1"/>
  <c r="L548" i="1"/>
  <c r="M548" i="1"/>
  <c r="I548" i="1"/>
  <c r="O548" i="1" s="1"/>
  <c r="M533" i="1"/>
  <c r="I533" i="1"/>
  <c r="O533" i="1" s="1"/>
  <c r="L533" i="1"/>
  <c r="M537" i="1"/>
  <c r="I537" i="1"/>
  <c r="O537" i="1" s="1"/>
  <c r="L537" i="1"/>
  <c r="M545" i="1"/>
  <c r="I545" i="1"/>
  <c r="O545" i="1" s="1"/>
  <c r="L545" i="1"/>
  <c r="M549" i="1"/>
  <c r="I549" i="1"/>
  <c r="O549" i="1" s="1"/>
  <c r="L549" i="1"/>
  <c r="M553" i="1"/>
  <c r="I553" i="1"/>
  <c r="O553" i="1" s="1"/>
  <c r="L553" i="1"/>
  <c r="M557" i="1"/>
  <c r="I557" i="1"/>
  <c r="O557" i="1" s="1"/>
  <c r="L557" i="1"/>
  <c r="M561" i="1"/>
  <c r="I561" i="1"/>
  <c r="O561" i="1" s="1"/>
  <c r="L561" i="1"/>
  <c r="M565" i="1"/>
  <c r="I565" i="1"/>
  <c r="O565" i="1" s="1"/>
  <c r="L565" i="1"/>
  <c r="M569" i="1"/>
  <c r="I569" i="1"/>
  <c r="O569" i="1" s="1"/>
  <c r="L569" i="1"/>
  <c r="M573" i="1"/>
  <c r="I573" i="1"/>
  <c r="O573" i="1" s="1"/>
  <c r="L573" i="1"/>
  <c r="M577" i="1"/>
  <c r="I577" i="1"/>
  <c r="O577" i="1" s="1"/>
  <c r="L577" i="1"/>
  <c r="M581" i="1"/>
  <c r="I581" i="1"/>
  <c r="O581" i="1" s="1"/>
  <c r="L581" i="1"/>
  <c r="M585" i="1"/>
  <c r="I585" i="1"/>
  <c r="O585" i="1" s="1"/>
  <c r="L585" i="1"/>
  <c r="M589" i="1"/>
  <c r="I589" i="1"/>
  <c r="O589" i="1" s="1"/>
  <c r="L589" i="1"/>
  <c r="M594" i="1"/>
  <c r="I594" i="1"/>
  <c r="O594" i="1" s="1"/>
  <c r="L594" i="1"/>
  <c r="M604" i="1"/>
  <c r="N604" i="1" s="1"/>
  <c r="I604" i="1"/>
  <c r="O604" i="1" s="1"/>
  <c r="M611" i="1"/>
  <c r="I611" i="1"/>
  <c r="O611" i="1" s="1"/>
  <c r="L611" i="1"/>
  <c r="L617" i="1"/>
  <c r="I617" i="1"/>
  <c r="O617" i="1" s="1"/>
  <c r="M617" i="1"/>
  <c r="M625" i="1"/>
  <c r="I625" i="1"/>
  <c r="O625" i="1" s="1"/>
  <c r="L625" i="1"/>
  <c r="M697" i="1"/>
  <c r="I697" i="1"/>
  <c r="O697" i="1" s="1"/>
  <c r="L697" i="1"/>
  <c r="M593" i="1"/>
  <c r="N593" i="1" s="1"/>
  <c r="I596" i="1"/>
  <c r="O596" i="1" s="1"/>
  <c r="M596" i="1"/>
  <c r="N596" i="1" s="1"/>
  <c r="M609" i="1"/>
  <c r="I612" i="1"/>
  <c r="O612" i="1" s="1"/>
  <c r="M612" i="1"/>
  <c r="N612" i="1" s="1"/>
  <c r="M645" i="1"/>
  <c r="N645" i="1" s="1"/>
  <c r="I645" i="1"/>
  <c r="O645" i="1" s="1"/>
  <c r="M704" i="1"/>
  <c r="I704" i="1"/>
  <c r="O704" i="1" s="1"/>
  <c r="L704" i="1"/>
  <c r="I597" i="1"/>
  <c r="O597" i="1" s="1"/>
  <c r="I613" i="1"/>
  <c r="O613" i="1" s="1"/>
  <c r="M621" i="1"/>
  <c r="N621" i="1" s="1"/>
  <c r="I621" i="1"/>
  <c r="O621" i="1" s="1"/>
  <c r="L651" i="1"/>
  <c r="M651" i="1"/>
  <c r="I651" i="1"/>
  <c r="O651" i="1" s="1"/>
  <c r="M652" i="1"/>
  <c r="I652" i="1"/>
  <c r="O652" i="1" s="1"/>
  <c r="L652" i="1"/>
  <c r="M661" i="1"/>
  <c r="I661" i="1"/>
  <c r="O661" i="1" s="1"/>
  <c r="L661" i="1"/>
  <c r="M602" i="1"/>
  <c r="I602" i="1"/>
  <c r="O602" i="1" s="1"/>
  <c r="L602" i="1"/>
  <c r="M618" i="1"/>
  <c r="I618" i="1"/>
  <c r="O618" i="1" s="1"/>
  <c r="L618" i="1"/>
  <c r="M628" i="1"/>
  <c r="I628" i="1"/>
  <c r="O628" i="1" s="1"/>
  <c r="L628" i="1"/>
  <c r="M636" i="1"/>
  <c r="I636" i="1"/>
  <c r="O636" i="1" s="1"/>
  <c r="L636" i="1"/>
  <c r="L647" i="1"/>
  <c r="M647" i="1"/>
  <c r="I647" i="1"/>
  <c r="O647" i="1" s="1"/>
  <c r="M657" i="1"/>
  <c r="I657" i="1"/>
  <c r="O657" i="1" s="1"/>
  <c r="L657" i="1"/>
  <c r="M681" i="1"/>
  <c r="I681" i="1"/>
  <c r="O681" i="1" s="1"/>
  <c r="L681" i="1"/>
  <c r="M629" i="1"/>
  <c r="N629" i="1" s="1"/>
  <c r="I629" i="1"/>
  <c r="O629" i="1" s="1"/>
  <c r="M633" i="1"/>
  <c r="N633" i="1" s="1"/>
  <c r="I633" i="1"/>
  <c r="O633" i="1" s="1"/>
  <c r="M637" i="1"/>
  <c r="N637" i="1" s="1"/>
  <c r="I637" i="1"/>
  <c r="O637" i="1" s="1"/>
  <c r="M641" i="1"/>
  <c r="N641" i="1" s="1"/>
  <c r="I641" i="1"/>
  <c r="O641" i="1" s="1"/>
  <c r="L643" i="1"/>
  <c r="M643" i="1"/>
  <c r="I643" i="1"/>
  <c r="O643" i="1" s="1"/>
  <c r="M646" i="1"/>
  <c r="M648" i="1"/>
  <c r="I648" i="1"/>
  <c r="O648" i="1" s="1"/>
  <c r="L648" i="1"/>
  <c r="M656" i="1"/>
  <c r="I656" i="1"/>
  <c r="O656" i="1" s="1"/>
  <c r="L656" i="1"/>
  <c r="M672" i="1"/>
  <c r="I672" i="1"/>
  <c r="O672" i="1" s="1"/>
  <c r="L672" i="1"/>
  <c r="L631" i="1"/>
  <c r="M631" i="1"/>
  <c r="I631" i="1"/>
  <c r="O631" i="1" s="1"/>
  <c r="L635" i="1"/>
  <c r="M635" i="1"/>
  <c r="I635" i="1"/>
  <c r="O635" i="1" s="1"/>
  <c r="L639" i="1"/>
  <c r="M639" i="1"/>
  <c r="I639" i="1"/>
  <c r="O639" i="1" s="1"/>
  <c r="M642" i="1"/>
  <c r="N642" i="1" s="1"/>
  <c r="M644" i="1"/>
  <c r="I644" i="1"/>
  <c r="O644" i="1" s="1"/>
  <c r="L644" i="1"/>
  <c r="M653" i="1"/>
  <c r="N653" i="1" s="1"/>
  <c r="I653" i="1"/>
  <c r="O653" i="1" s="1"/>
  <c r="M665" i="1"/>
  <c r="I665" i="1"/>
  <c r="O665" i="1" s="1"/>
  <c r="L665" i="1"/>
  <c r="M688" i="1"/>
  <c r="I688" i="1"/>
  <c r="O688" i="1" s="1"/>
  <c r="L688" i="1"/>
  <c r="I627" i="1"/>
  <c r="O627" i="1" s="1"/>
  <c r="M627" i="1"/>
  <c r="N627" i="1" s="1"/>
  <c r="M660" i="1"/>
  <c r="I660" i="1"/>
  <c r="O660" i="1" s="1"/>
  <c r="L660" i="1"/>
  <c r="M668" i="1"/>
  <c r="I668" i="1"/>
  <c r="O668" i="1" s="1"/>
  <c r="L668" i="1"/>
  <c r="M677" i="1"/>
  <c r="I677" i="1"/>
  <c r="O677" i="1" s="1"/>
  <c r="M684" i="1"/>
  <c r="I684" i="1"/>
  <c r="O684" i="1" s="1"/>
  <c r="L684" i="1"/>
  <c r="M693" i="1"/>
  <c r="I693" i="1"/>
  <c r="O693" i="1" s="1"/>
  <c r="M700" i="1"/>
  <c r="I700" i="1"/>
  <c r="O700" i="1" s="1"/>
  <c r="L700" i="1"/>
  <c r="M669" i="1"/>
  <c r="N669" i="1" s="1"/>
  <c r="I669" i="1"/>
  <c r="O669" i="1" s="1"/>
  <c r="M676" i="1"/>
  <c r="I676" i="1"/>
  <c r="O676" i="1" s="1"/>
  <c r="L676" i="1"/>
  <c r="M685" i="1"/>
  <c r="N685" i="1" s="1"/>
  <c r="I685" i="1"/>
  <c r="O685" i="1" s="1"/>
  <c r="M692" i="1"/>
  <c r="I692" i="1"/>
  <c r="O692" i="1" s="1"/>
  <c r="L692" i="1"/>
  <c r="M701" i="1"/>
  <c r="N701" i="1" s="1"/>
  <c r="I701" i="1"/>
  <c r="O701" i="1" s="1"/>
  <c r="M708" i="1"/>
  <c r="I708" i="1"/>
  <c r="O708" i="1" s="1"/>
  <c r="L708" i="1"/>
  <c r="M664" i="1"/>
  <c r="I664" i="1"/>
  <c r="O664" i="1" s="1"/>
  <c r="L664" i="1"/>
  <c r="M673" i="1"/>
  <c r="N673" i="1" s="1"/>
  <c r="I673" i="1"/>
  <c r="O673" i="1" s="1"/>
  <c r="L677" i="1"/>
  <c r="M680" i="1"/>
  <c r="I680" i="1"/>
  <c r="O680" i="1" s="1"/>
  <c r="L680" i="1"/>
  <c r="M689" i="1"/>
  <c r="N689" i="1" s="1"/>
  <c r="I689" i="1"/>
  <c r="O689" i="1" s="1"/>
  <c r="L693" i="1"/>
  <c r="M696" i="1"/>
  <c r="I696" i="1"/>
  <c r="O696" i="1" s="1"/>
  <c r="L696" i="1"/>
  <c r="M705" i="1"/>
  <c r="N705" i="1" s="1"/>
  <c r="I705" i="1"/>
  <c r="O705" i="1" s="1"/>
  <c r="I663" i="1"/>
  <c r="O663" i="1" s="1"/>
  <c r="M663" i="1"/>
  <c r="N663" i="1" s="1"/>
  <c r="I667" i="1"/>
  <c r="O667" i="1" s="1"/>
  <c r="M667" i="1"/>
  <c r="N667" i="1" s="1"/>
  <c r="I671" i="1"/>
  <c r="O671" i="1" s="1"/>
  <c r="M671" i="1"/>
  <c r="N671" i="1" s="1"/>
  <c r="I675" i="1"/>
  <c r="O675" i="1" s="1"/>
  <c r="M675" i="1"/>
  <c r="N675" i="1" s="1"/>
  <c r="I679" i="1"/>
  <c r="O679" i="1" s="1"/>
  <c r="M679" i="1"/>
  <c r="N679" i="1" s="1"/>
  <c r="I683" i="1"/>
  <c r="O683" i="1" s="1"/>
  <c r="M683" i="1"/>
  <c r="N683" i="1" s="1"/>
  <c r="I687" i="1"/>
  <c r="O687" i="1" s="1"/>
  <c r="M687" i="1"/>
  <c r="N687" i="1" s="1"/>
  <c r="I691" i="1"/>
  <c r="O691" i="1" s="1"/>
  <c r="M691" i="1"/>
  <c r="N691" i="1" s="1"/>
  <c r="I695" i="1"/>
  <c r="O695" i="1" s="1"/>
  <c r="M695" i="1"/>
  <c r="N695" i="1" s="1"/>
  <c r="I699" i="1"/>
  <c r="O699" i="1" s="1"/>
  <c r="M699" i="1"/>
  <c r="N699" i="1" s="1"/>
  <c r="I703" i="1"/>
  <c r="O703" i="1" s="1"/>
  <c r="M703" i="1"/>
  <c r="N703" i="1" s="1"/>
  <c r="I707" i="1"/>
  <c r="O707" i="1" s="1"/>
  <c r="M707" i="1"/>
  <c r="N707" i="1" s="1"/>
  <c r="L402" i="1"/>
  <c r="I402" i="1"/>
  <c r="O402" i="1" s="1"/>
  <c r="I370" i="1"/>
  <c r="O370" i="1" s="1"/>
  <c r="I386" i="1"/>
  <c r="O386" i="1" s="1"/>
  <c r="I418" i="1"/>
  <c r="O418" i="1" s="1"/>
  <c r="I480" i="1"/>
  <c r="O480" i="1" s="1"/>
  <c r="I477" i="1"/>
  <c r="O477" i="1" s="1"/>
  <c r="I505" i="1"/>
  <c r="O505" i="1" s="1"/>
  <c r="I512" i="1"/>
  <c r="O512" i="1" s="1"/>
  <c r="L462" i="1"/>
  <c r="M462" i="1"/>
  <c r="I462" i="1"/>
  <c r="O462" i="1" s="1"/>
  <c r="L466" i="1"/>
  <c r="I466" i="1"/>
  <c r="O466" i="1" s="1"/>
  <c r="M466" i="1"/>
  <c r="L358" i="1"/>
  <c r="I358" i="1"/>
  <c r="O358" i="1" s="1"/>
  <c r="M358" i="1"/>
  <c r="L390" i="1"/>
  <c r="I390" i="1"/>
  <c r="O390" i="1" s="1"/>
  <c r="M390" i="1"/>
  <c r="L529" i="1"/>
  <c r="I529" i="1"/>
  <c r="O529" i="1" s="1"/>
  <c r="M529" i="1"/>
  <c r="L446" i="1"/>
  <c r="I446" i="1"/>
  <c r="O446" i="1" s="1"/>
  <c r="L474" i="1"/>
  <c r="I474" i="1"/>
  <c r="O474" i="1" s="1"/>
  <c r="M474" i="1"/>
  <c r="L374" i="1"/>
  <c r="I374" i="1"/>
  <c r="O374" i="1" s="1"/>
  <c r="M374" i="1"/>
  <c r="L406" i="1"/>
  <c r="I406" i="1"/>
  <c r="O406" i="1" s="1"/>
  <c r="M406" i="1"/>
  <c r="L450" i="1"/>
  <c r="M450" i="1"/>
  <c r="I450" i="1"/>
  <c r="O450" i="1" s="1"/>
  <c r="M461" i="1"/>
  <c r="N461" i="1" s="1"/>
  <c r="M378" i="1"/>
  <c r="N378" i="1" s="1"/>
  <c r="M394" i="1"/>
  <c r="N394" i="1" s="1"/>
  <c r="M410" i="1"/>
  <c r="N410" i="1" s="1"/>
  <c r="M425" i="1"/>
  <c r="N425" i="1" s="1"/>
  <c r="M438" i="1"/>
  <c r="N438" i="1" s="1"/>
  <c r="M458" i="1"/>
  <c r="N458" i="1" s="1"/>
  <c r="I461" i="1"/>
  <c r="O461" i="1" s="1"/>
  <c r="M473" i="1"/>
  <c r="N473" i="1" s="1"/>
  <c r="M488" i="1"/>
  <c r="N488" i="1" s="1"/>
  <c r="M525" i="1"/>
  <c r="N525" i="1" s="1"/>
  <c r="I354" i="1"/>
  <c r="O354" i="1" s="1"/>
  <c r="I366" i="1"/>
  <c r="O366" i="1" s="1"/>
  <c r="M370" i="1"/>
  <c r="N370" i="1" s="1"/>
  <c r="I382" i="1"/>
  <c r="O382" i="1" s="1"/>
  <c r="M386" i="1"/>
  <c r="N386" i="1" s="1"/>
  <c r="I398" i="1"/>
  <c r="O398" i="1" s="1"/>
  <c r="M402" i="1"/>
  <c r="I414" i="1"/>
  <c r="O414" i="1" s="1"/>
  <c r="M418" i="1"/>
  <c r="N418" i="1" s="1"/>
  <c r="I420" i="1"/>
  <c r="O420" i="1" s="1"/>
  <c r="I454" i="1"/>
  <c r="O454" i="1" s="1"/>
  <c r="I457" i="1"/>
  <c r="O457" i="1" s="1"/>
  <c r="M477" i="1"/>
  <c r="N477" i="1" s="1"/>
  <c r="I478" i="1"/>
  <c r="O478" i="1" s="1"/>
  <c r="I482" i="1"/>
  <c r="O482" i="1" s="1"/>
  <c r="M512" i="1"/>
  <c r="N512" i="1" s="1"/>
  <c r="I513" i="1"/>
  <c r="O513" i="1" s="1"/>
  <c r="I516" i="1"/>
  <c r="O516" i="1" s="1"/>
  <c r="I521" i="1"/>
  <c r="O521" i="1" s="1"/>
  <c r="M362" i="1"/>
  <c r="N362" i="1" s="1"/>
  <c r="M470" i="1"/>
  <c r="N470" i="1" s="1"/>
  <c r="M517" i="1"/>
  <c r="N517" i="1" s="1"/>
  <c r="M528" i="1"/>
  <c r="N528" i="1" s="1"/>
  <c r="M354" i="1"/>
  <c r="N354" i="1" s="1"/>
  <c r="I362" i="1"/>
  <c r="O362" i="1" s="1"/>
  <c r="M366" i="1"/>
  <c r="N366" i="1" s="1"/>
  <c r="I378" i="1"/>
  <c r="O378" i="1" s="1"/>
  <c r="M382" i="1"/>
  <c r="N382" i="1" s="1"/>
  <c r="I394" i="1"/>
  <c r="O394" i="1" s="1"/>
  <c r="M398" i="1"/>
  <c r="N398" i="1" s="1"/>
  <c r="I410" i="1"/>
  <c r="O410" i="1" s="1"/>
  <c r="M414" i="1"/>
  <c r="N414" i="1" s="1"/>
  <c r="S414" i="1" s="1"/>
  <c r="M420" i="1"/>
  <c r="N420" i="1" s="1"/>
  <c r="I425" i="1"/>
  <c r="O425" i="1" s="1"/>
  <c r="I438" i="1"/>
  <c r="O438" i="1" s="1"/>
  <c r="M454" i="1"/>
  <c r="N454" i="1" s="1"/>
  <c r="M457" i="1"/>
  <c r="N457" i="1" s="1"/>
  <c r="I458" i="1"/>
  <c r="O458" i="1" s="1"/>
  <c r="I470" i="1"/>
  <c r="O470" i="1" s="1"/>
  <c r="I473" i="1"/>
  <c r="O473" i="1" s="1"/>
  <c r="M478" i="1"/>
  <c r="N478" i="1" s="1"/>
  <c r="M480" i="1"/>
  <c r="N480" i="1" s="1"/>
  <c r="I488" i="1"/>
  <c r="O488" i="1" s="1"/>
  <c r="M513" i="1"/>
  <c r="N513" i="1" s="1"/>
  <c r="M516" i="1"/>
  <c r="N516" i="1" s="1"/>
  <c r="I517" i="1"/>
  <c r="O517" i="1" s="1"/>
  <c r="M521" i="1"/>
  <c r="N521" i="1" s="1"/>
  <c r="I525" i="1"/>
  <c r="O525" i="1" s="1"/>
  <c r="I528" i="1"/>
  <c r="O528" i="1" s="1"/>
  <c r="M353" i="1"/>
  <c r="I353" i="1"/>
  <c r="O353" i="1" s="1"/>
  <c r="L369" i="1"/>
  <c r="M369" i="1"/>
  <c r="I369" i="1"/>
  <c r="O369" i="1" s="1"/>
  <c r="L353" i="1"/>
  <c r="M356" i="1"/>
  <c r="I356" i="1"/>
  <c r="O356" i="1" s="1"/>
  <c r="L356" i="1"/>
  <c r="M373" i="1"/>
  <c r="I373" i="1"/>
  <c r="O373" i="1" s="1"/>
  <c r="L373" i="1"/>
  <c r="M389" i="1"/>
  <c r="I389" i="1"/>
  <c r="O389" i="1" s="1"/>
  <c r="L389" i="1"/>
  <c r="M405" i="1"/>
  <c r="I405" i="1"/>
  <c r="O405" i="1" s="1"/>
  <c r="L405" i="1"/>
  <c r="L361" i="1"/>
  <c r="M361" i="1"/>
  <c r="I361" i="1"/>
  <c r="O361" i="1" s="1"/>
  <c r="M393" i="1"/>
  <c r="I393" i="1"/>
  <c r="O393" i="1" s="1"/>
  <c r="L393" i="1"/>
  <c r="M409" i="1"/>
  <c r="I409" i="1"/>
  <c r="O409" i="1" s="1"/>
  <c r="L409" i="1"/>
  <c r="M357" i="1"/>
  <c r="N357" i="1" s="1"/>
  <c r="I357" i="1"/>
  <c r="O357" i="1" s="1"/>
  <c r="M365" i="1"/>
  <c r="I365" i="1"/>
  <c r="O365" i="1" s="1"/>
  <c r="L365" i="1"/>
  <c r="M381" i="1"/>
  <c r="I381" i="1"/>
  <c r="O381" i="1" s="1"/>
  <c r="L381" i="1"/>
  <c r="M397" i="1"/>
  <c r="I397" i="1"/>
  <c r="O397" i="1" s="1"/>
  <c r="L397" i="1"/>
  <c r="M413" i="1"/>
  <c r="I413" i="1"/>
  <c r="O413" i="1" s="1"/>
  <c r="L413" i="1"/>
  <c r="L377" i="1"/>
  <c r="M377" i="1"/>
  <c r="I377" i="1"/>
  <c r="O377" i="1" s="1"/>
  <c r="M385" i="1"/>
  <c r="I385" i="1"/>
  <c r="O385" i="1" s="1"/>
  <c r="L385" i="1"/>
  <c r="M401" i="1"/>
  <c r="I401" i="1"/>
  <c r="O401" i="1" s="1"/>
  <c r="L401" i="1"/>
  <c r="M417" i="1"/>
  <c r="I417" i="1"/>
  <c r="O417" i="1" s="1"/>
  <c r="L417" i="1"/>
  <c r="M423" i="1"/>
  <c r="I423" i="1"/>
  <c r="O423" i="1" s="1"/>
  <c r="L423" i="1"/>
  <c r="M456" i="1"/>
  <c r="I456" i="1"/>
  <c r="O456" i="1" s="1"/>
  <c r="I355" i="1"/>
  <c r="O355" i="1" s="1"/>
  <c r="M355" i="1"/>
  <c r="N355" i="1" s="1"/>
  <c r="I359" i="1"/>
  <c r="O359" i="1" s="1"/>
  <c r="M359" i="1"/>
  <c r="N359" i="1" s="1"/>
  <c r="I363" i="1"/>
  <c r="O363" i="1" s="1"/>
  <c r="M363" i="1"/>
  <c r="N363" i="1" s="1"/>
  <c r="I367" i="1"/>
  <c r="O367" i="1" s="1"/>
  <c r="M367" i="1"/>
  <c r="N367" i="1" s="1"/>
  <c r="I371" i="1"/>
  <c r="O371" i="1" s="1"/>
  <c r="M371" i="1"/>
  <c r="N371" i="1" s="1"/>
  <c r="I375" i="1"/>
  <c r="O375" i="1" s="1"/>
  <c r="M375" i="1"/>
  <c r="N375" i="1" s="1"/>
  <c r="I379" i="1"/>
  <c r="O379" i="1" s="1"/>
  <c r="M379" i="1"/>
  <c r="N379" i="1" s="1"/>
  <c r="I383" i="1"/>
  <c r="O383" i="1" s="1"/>
  <c r="M383" i="1"/>
  <c r="N383" i="1" s="1"/>
  <c r="I387" i="1"/>
  <c r="O387" i="1" s="1"/>
  <c r="M387" i="1"/>
  <c r="N387" i="1" s="1"/>
  <c r="I391" i="1"/>
  <c r="O391" i="1" s="1"/>
  <c r="M391" i="1"/>
  <c r="N391" i="1" s="1"/>
  <c r="I395" i="1"/>
  <c r="O395" i="1" s="1"/>
  <c r="M395" i="1"/>
  <c r="N395" i="1" s="1"/>
  <c r="I399" i="1"/>
  <c r="O399" i="1" s="1"/>
  <c r="M399" i="1"/>
  <c r="N399" i="1" s="1"/>
  <c r="I403" i="1"/>
  <c r="O403" i="1" s="1"/>
  <c r="M403" i="1"/>
  <c r="N403" i="1" s="1"/>
  <c r="I407" i="1"/>
  <c r="O407" i="1" s="1"/>
  <c r="M407" i="1"/>
  <c r="N407" i="1" s="1"/>
  <c r="I411" i="1"/>
  <c r="O411" i="1" s="1"/>
  <c r="M411" i="1"/>
  <c r="N411" i="1" s="1"/>
  <c r="I415" i="1"/>
  <c r="O415" i="1" s="1"/>
  <c r="M415" i="1"/>
  <c r="N415" i="1" s="1"/>
  <c r="I419" i="1"/>
  <c r="O419" i="1" s="1"/>
  <c r="M419" i="1"/>
  <c r="N419" i="1" s="1"/>
  <c r="M428" i="1"/>
  <c r="N428" i="1" s="1"/>
  <c r="I428" i="1"/>
  <c r="O428" i="1" s="1"/>
  <c r="M432" i="1"/>
  <c r="N432" i="1" s="1"/>
  <c r="I432" i="1"/>
  <c r="O432" i="1" s="1"/>
  <c r="M436" i="1"/>
  <c r="N436" i="1" s="1"/>
  <c r="I436" i="1"/>
  <c r="O436" i="1" s="1"/>
  <c r="M439" i="1"/>
  <c r="I439" i="1"/>
  <c r="O439" i="1" s="1"/>
  <c r="L439" i="1"/>
  <c r="I441" i="1"/>
  <c r="O441" i="1" s="1"/>
  <c r="I444" i="1"/>
  <c r="O444" i="1" s="1"/>
  <c r="M459" i="1"/>
  <c r="I459" i="1"/>
  <c r="O459" i="1" s="1"/>
  <c r="L459" i="1"/>
  <c r="M476" i="1"/>
  <c r="I476" i="1"/>
  <c r="O476" i="1" s="1"/>
  <c r="L476" i="1"/>
  <c r="L497" i="1"/>
  <c r="N497" i="1" s="1"/>
  <c r="I497" i="1"/>
  <c r="O497" i="1" s="1"/>
  <c r="M519" i="1"/>
  <c r="I519" i="1"/>
  <c r="O519" i="1" s="1"/>
  <c r="L519" i="1"/>
  <c r="M429" i="1"/>
  <c r="N429" i="1" s="1"/>
  <c r="M433" i="1"/>
  <c r="N433" i="1" s="1"/>
  <c r="M437" i="1"/>
  <c r="N437" i="1" s="1"/>
  <c r="L442" i="1"/>
  <c r="I442" i="1"/>
  <c r="O442" i="1" s="1"/>
  <c r="M442" i="1"/>
  <c r="M445" i="1"/>
  <c r="N445" i="1" s="1"/>
  <c r="I445" i="1"/>
  <c r="O445" i="1" s="1"/>
  <c r="M469" i="1"/>
  <c r="N469" i="1" s="1"/>
  <c r="I469" i="1"/>
  <c r="O469" i="1" s="1"/>
  <c r="L360" i="1"/>
  <c r="N360" i="1" s="1"/>
  <c r="L364" i="1"/>
  <c r="N364" i="1" s="1"/>
  <c r="L368" i="1"/>
  <c r="N368" i="1" s="1"/>
  <c r="L372" i="1"/>
  <c r="N372" i="1" s="1"/>
  <c r="L376" i="1"/>
  <c r="N376" i="1" s="1"/>
  <c r="L380" i="1"/>
  <c r="N380" i="1" s="1"/>
  <c r="L384" i="1"/>
  <c r="N384" i="1" s="1"/>
  <c r="L388" i="1"/>
  <c r="N388" i="1" s="1"/>
  <c r="L392" i="1"/>
  <c r="N392" i="1" s="1"/>
  <c r="L396" i="1"/>
  <c r="N396" i="1" s="1"/>
  <c r="L400" i="1"/>
  <c r="N400" i="1" s="1"/>
  <c r="L404" i="1"/>
  <c r="N404" i="1" s="1"/>
  <c r="L408" i="1"/>
  <c r="N408" i="1" s="1"/>
  <c r="L412" i="1"/>
  <c r="N412" i="1" s="1"/>
  <c r="L416" i="1"/>
  <c r="N416" i="1" s="1"/>
  <c r="M421" i="1"/>
  <c r="N421" i="1" s="1"/>
  <c r="L422" i="1"/>
  <c r="M422" i="1"/>
  <c r="I422" i="1"/>
  <c r="O422" i="1" s="1"/>
  <c r="M427" i="1"/>
  <c r="I427" i="1"/>
  <c r="O427" i="1" s="1"/>
  <c r="L427" i="1"/>
  <c r="I429" i="1"/>
  <c r="O429" i="1" s="1"/>
  <c r="M431" i="1"/>
  <c r="I431" i="1"/>
  <c r="O431" i="1" s="1"/>
  <c r="L431" i="1"/>
  <c r="I433" i="1"/>
  <c r="O433" i="1" s="1"/>
  <c r="M435" i="1"/>
  <c r="I435" i="1"/>
  <c r="O435" i="1" s="1"/>
  <c r="L435" i="1"/>
  <c r="I437" i="1"/>
  <c r="O437" i="1" s="1"/>
  <c r="M440" i="1"/>
  <c r="N440" i="1" s="1"/>
  <c r="I440" i="1"/>
  <c r="O440" i="1" s="1"/>
  <c r="M443" i="1"/>
  <c r="I443" i="1"/>
  <c r="O443" i="1" s="1"/>
  <c r="L443" i="1"/>
  <c r="M447" i="1"/>
  <c r="I447" i="1"/>
  <c r="O447" i="1" s="1"/>
  <c r="L447" i="1"/>
  <c r="M460" i="1"/>
  <c r="I460" i="1"/>
  <c r="O460" i="1" s="1"/>
  <c r="L460" i="1"/>
  <c r="M475" i="1"/>
  <c r="I475" i="1"/>
  <c r="O475" i="1" s="1"/>
  <c r="L475" i="1"/>
  <c r="M483" i="1"/>
  <c r="I483" i="1"/>
  <c r="O483" i="1" s="1"/>
  <c r="L483" i="1"/>
  <c r="M504" i="1"/>
  <c r="N504" i="1" s="1"/>
  <c r="I504" i="1"/>
  <c r="O504" i="1" s="1"/>
  <c r="L456" i="1"/>
  <c r="I360" i="1"/>
  <c r="O360" i="1" s="1"/>
  <c r="I364" i="1"/>
  <c r="O364" i="1" s="1"/>
  <c r="I368" i="1"/>
  <c r="O368" i="1" s="1"/>
  <c r="I372" i="1"/>
  <c r="O372" i="1" s="1"/>
  <c r="I376" i="1"/>
  <c r="O376" i="1" s="1"/>
  <c r="I380" i="1"/>
  <c r="O380" i="1" s="1"/>
  <c r="I384" i="1"/>
  <c r="O384" i="1" s="1"/>
  <c r="I388" i="1"/>
  <c r="O388" i="1" s="1"/>
  <c r="I392" i="1"/>
  <c r="O392" i="1" s="1"/>
  <c r="I396" i="1"/>
  <c r="O396" i="1" s="1"/>
  <c r="I400" i="1"/>
  <c r="O400" i="1" s="1"/>
  <c r="I404" i="1"/>
  <c r="O404" i="1" s="1"/>
  <c r="I408" i="1"/>
  <c r="O408" i="1" s="1"/>
  <c r="I412" i="1"/>
  <c r="O412" i="1" s="1"/>
  <c r="I416" i="1"/>
  <c r="O416" i="1" s="1"/>
  <c r="I421" i="1"/>
  <c r="O421" i="1" s="1"/>
  <c r="M424" i="1"/>
  <c r="N424" i="1" s="1"/>
  <c r="I424" i="1"/>
  <c r="O424" i="1" s="1"/>
  <c r="M441" i="1"/>
  <c r="N441" i="1" s="1"/>
  <c r="M444" i="1"/>
  <c r="N444" i="1" s="1"/>
  <c r="M448" i="1"/>
  <c r="N448" i="1" s="1"/>
  <c r="I448" i="1"/>
  <c r="O448" i="1" s="1"/>
  <c r="M453" i="1"/>
  <c r="N453" i="1" s="1"/>
  <c r="I453" i="1"/>
  <c r="O453" i="1" s="1"/>
  <c r="M464" i="1"/>
  <c r="I464" i="1"/>
  <c r="O464" i="1" s="1"/>
  <c r="L464" i="1"/>
  <c r="M472" i="1"/>
  <c r="I472" i="1"/>
  <c r="O472" i="1" s="1"/>
  <c r="L472" i="1"/>
  <c r="M487" i="1"/>
  <c r="I487" i="1"/>
  <c r="O487" i="1" s="1"/>
  <c r="L487" i="1"/>
  <c r="M490" i="1"/>
  <c r="I490" i="1"/>
  <c r="O490" i="1" s="1"/>
  <c r="L490" i="1"/>
  <c r="M515" i="1"/>
  <c r="I515" i="1"/>
  <c r="O515" i="1" s="1"/>
  <c r="L515" i="1"/>
  <c r="M527" i="1"/>
  <c r="I527" i="1"/>
  <c r="O527" i="1" s="1"/>
  <c r="L527" i="1"/>
  <c r="I426" i="1"/>
  <c r="O426" i="1" s="1"/>
  <c r="M426" i="1"/>
  <c r="N426" i="1" s="1"/>
  <c r="I430" i="1"/>
  <c r="O430" i="1" s="1"/>
  <c r="M430" i="1"/>
  <c r="N430" i="1" s="1"/>
  <c r="I434" i="1"/>
  <c r="O434" i="1" s="1"/>
  <c r="M434" i="1"/>
  <c r="N434" i="1" s="1"/>
  <c r="M463" i="1"/>
  <c r="I463" i="1"/>
  <c r="O463" i="1" s="1"/>
  <c r="L463" i="1"/>
  <c r="M479" i="1"/>
  <c r="I479" i="1"/>
  <c r="O479" i="1" s="1"/>
  <c r="L479" i="1"/>
  <c r="M491" i="1"/>
  <c r="I491" i="1"/>
  <c r="O491" i="1" s="1"/>
  <c r="L491" i="1"/>
  <c r="M495" i="1"/>
  <c r="I495" i="1"/>
  <c r="O495" i="1" s="1"/>
  <c r="L495" i="1"/>
  <c r="M498" i="1"/>
  <c r="I498" i="1"/>
  <c r="O498" i="1" s="1"/>
  <c r="L498" i="1"/>
  <c r="M505" i="1"/>
  <c r="N505" i="1" s="1"/>
  <c r="L449" i="1"/>
  <c r="N449" i="1" s="1"/>
  <c r="M452" i="1"/>
  <c r="I452" i="1"/>
  <c r="O452" i="1" s="1"/>
  <c r="L452" i="1"/>
  <c r="M455" i="1"/>
  <c r="I455" i="1"/>
  <c r="O455" i="1" s="1"/>
  <c r="L455" i="1"/>
  <c r="L465" i="1"/>
  <c r="N465" i="1" s="1"/>
  <c r="M468" i="1"/>
  <c r="I468" i="1"/>
  <c r="O468" i="1" s="1"/>
  <c r="L468" i="1"/>
  <c r="M471" i="1"/>
  <c r="I471" i="1"/>
  <c r="O471" i="1" s="1"/>
  <c r="L471" i="1"/>
  <c r="M489" i="1"/>
  <c r="N489" i="1" s="1"/>
  <c r="L496" i="1"/>
  <c r="N496" i="1" s="1"/>
  <c r="M507" i="1"/>
  <c r="I507" i="1"/>
  <c r="O507" i="1" s="1"/>
  <c r="L507" i="1"/>
  <c r="M511" i="1"/>
  <c r="I511" i="1"/>
  <c r="O511" i="1" s="1"/>
  <c r="L511" i="1"/>
  <c r="M518" i="1"/>
  <c r="I518" i="1"/>
  <c r="O518" i="1" s="1"/>
  <c r="L518" i="1"/>
  <c r="M524" i="1"/>
  <c r="N524" i="1" s="1"/>
  <c r="I524" i="1"/>
  <c r="O524" i="1" s="1"/>
  <c r="M530" i="1"/>
  <c r="I530" i="1"/>
  <c r="O530" i="1" s="1"/>
  <c r="L530" i="1"/>
  <c r="M446" i="1"/>
  <c r="I449" i="1"/>
  <c r="O449" i="1" s="1"/>
  <c r="M451" i="1"/>
  <c r="I451" i="1"/>
  <c r="O451" i="1" s="1"/>
  <c r="L451" i="1"/>
  <c r="I465" i="1"/>
  <c r="O465" i="1" s="1"/>
  <c r="M467" i="1"/>
  <c r="I467" i="1"/>
  <c r="O467" i="1" s="1"/>
  <c r="L467" i="1"/>
  <c r="M481" i="1"/>
  <c r="N481" i="1" s="1"/>
  <c r="I481" i="1"/>
  <c r="O481" i="1" s="1"/>
  <c r="I489" i="1"/>
  <c r="O489" i="1" s="1"/>
  <c r="I496" i="1"/>
  <c r="O496" i="1" s="1"/>
  <c r="M499" i="1"/>
  <c r="I499" i="1"/>
  <c r="O499" i="1" s="1"/>
  <c r="L499" i="1"/>
  <c r="M503" i="1"/>
  <c r="I503" i="1"/>
  <c r="O503" i="1" s="1"/>
  <c r="L503" i="1"/>
  <c r="M506" i="1"/>
  <c r="I506" i="1"/>
  <c r="O506" i="1" s="1"/>
  <c r="L506" i="1"/>
  <c r="M514" i="1"/>
  <c r="I514" i="1"/>
  <c r="O514" i="1" s="1"/>
  <c r="L514" i="1"/>
  <c r="L484" i="1"/>
  <c r="N484" i="1" s="1"/>
  <c r="M485" i="1"/>
  <c r="N485" i="1" s="1"/>
  <c r="M486" i="1"/>
  <c r="I486" i="1"/>
  <c r="O486" i="1" s="1"/>
  <c r="L486" i="1"/>
  <c r="L492" i="1"/>
  <c r="N492" i="1" s="1"/>
  <c r="M493" i="1"/>
  <c r="N493" i="1" s="1"/>
  <c r="M494" i="1"/>
  <c r="I494" i="1"/>
  <c r="O494" i="1" s="1"/>
  <c r="L494" i="1"/>
  <c r="L500" i="1"/>
  <c r="N500" i="1" s="1"/>
  <c r="M501" i="1"/>
  <c r="N501" i="1" s="1"/>
  <c r="M502" i="1"/>
  <c r="I502" i="1"/>
  <c r="O502" i="1" s="1"/>
  <c r="L502" i="1"/>
  <c r="L508" i="1"/>
  <c r="N508" i="1" s="1"/>
  <c r="M509" i="1"/>
  <c r="N509" i="1" s="1"/>
  <c r="M510" i="1"/>
  <c r="I510" i="1"/>
  <c r="O510" i="1" s="1"/>
  <c r="L510" i="1"/>
  <c r="L520" i="1"/>
  <c r="N520" i="1" s="1"/>
  <c r="M523" i="1"/>
  <c r="I523" i="1"/>
  <c r="O523" i="1" s="1"/>
  <c r="L523" i="1"/>
  <c r="M526" i="1"/>
  <c r="I526" i="1"/>
  <c r="O526" i="1" s="1"/>
  <c r="L526" i="1"/>
  <c r="M482" i="1"/>
  <c r="N482" i="1" s="1"/>
  <c r="I484" i="1"/>
  <c r="O484" i="1" s="1"/>
  <c r="I485" i="1"/>
  <c r="O485" i="1" s="1"/>
  <c r="I492" i="1"/>
  <c r="O492" i="1" s="1"/>
  <c r="I493" i="1"/>
  <c r="O493" i="1" s="1"/>
  <c r="I500" i="1"/>
  <c r="O500" i="1" s="1"/>
  <c r="I501" i="1"/>
  <c r="O501" i="1" s="1"/>
  <c r="I508" i="1"/>
  <c r="O508" i="1" s="1"/>
  <c r="I509" i="1"/>
  <c r="O509" i="1" s="1"/>
  <c r="I520" i="1"/>
  <c r="O520" i="1" s="1"/>
  <c r="M522" i="1"/>
  <c r="I522" i="1"/>
  <c r="O522" i="1" s="1"/>
  <c r="L522" i="1"/>
  <c r="M235" i="1"/>
  <c r="M27" i="1"/>
  <c r="M183" i="1"/>
  <c r="N183" i="1" s="1"/>
  <c r="M177" i="1"/>
  <c r="N177" i="1" s="1"/>
  <c r="L352" i="1"/>
  <c r="L343" i="1"/>
  <c r="L162" i="1"/>
  <c r="L327" i="1"/>
  <c r="L147" i="1"/>
  <c r="L136" i="1"/>
  <c r="L301" i="1"/>
  <c r="L119" i="1"/>
  <c r="L289" i="1"/>
  <c r="L102" i="1"/>
  <c r="L94" i="1"/>
  <c r="L266" i="1"/>
  <c r="L77" i="1"/>
  <c r="L240" i="1"/>
  <c r="M46" i="1"/>
  <c r="N46" i="1" s="1"/>
  <c r="L206" i="1"/>
  <c r="M191" i="1"/>
  <c r="N191" i="1" s="1"/>
  <c r="L171" i="1"/>
  <c r="L339" i="1"/>
  <c r="L159" i="1"/>
  <c r="N159" i="1" s="1"/>
  <c r="L324" i="1"/>
  <c r="L146" i="1"/>
  <c r="L135" i="1"/>
  <c r="N135" i="1" s="1"/>
  <c r="L127" i="1"/>
  <c r="L116" i="1"/>
  <c r="L108" i="1"/>
  <c r="L278" i="1"/>
  <c r="L91" i="1"/>
  <c r="L263" i="1"/>
  <c r="M70" i="1"/>
  <c r="N70" i="1" s="1"/>
  <c r="M238" i="1"/>
  <c r="M223" i="1"/>
  <c r="N223" i="1" s="1"/>
  <c r="L29" i="1"/>
  <c r="N29" i="1" s="1"/>
  <c r="M189" i="1"/>
  <c r="N189" i="1" s="1"/>
  <c r="L347" i="1"/>
  <c r="L334" i="1"/>
  <c r="L152" i="1"/>
  <c r="L319" i="1"/>
  <c r="L140" i="1"/>
  <c r="L131" i="1"/>
  <c r="L123" i="1"/>
  <c r="L111" i="1"/>
  <c r="N111" i="1" s="1"/>
  <c r="L284" i="1"/>
  <c r="L97" i="1"/>
  <c r="L269" i="1"/>
  <c r="L79" i="1"/>
  <c r="N79" i="1" s="1"/>
  <c r="M66" i="1"/>
  <c r="L51" i="1"/>
  <c r="L208" i="1"/>
  <c r="L22" i="1"/>
  <c r="N22" i="1" s="1"/>
  <c r="M5" i="1"/>
  <c r="N5" i="1" s="1"/>
  <c r="L168" i="1"/>
  <c r="N168" i="1" s="1"/>
  <c r="L337" i="1"/>
  <c r="L331" i="1"/>
  <c r="L321" i="1"/>
  <c r="N321" i="1" s="1"/>
  <c r="L143" i="1"/>
  <c r="L306" i="1"/>
  <c r="L297" i="1"/>
  <c r="L114" i="1"/>
  <c r="L286" i="1"/>
  <c r="L275" i="1"/>
  <c r="L88" i="1"/>
  <c r="N88" i="1" s="1"/>
  <c r="M81" i="1"/>
  <c r="M246" i="1"/>
  <c r="L217" i="1"/>
  <c r="M146" i="1"/>
  <c r="M136" i="1"/>
  <c r="M131" i="1"/>
  <c r="M127" i="1"/>
  <c r="M116" i="1"/>
  <c r="M114" i="1"/>
  <c r="M258" i="1"/>
  <c r="L257" i="1"/>
  <c r="M77" i="1"/>
  <c r="M72" i="1"/>
  <c r="L69" i="1"/>
  <c r="L68" i="1"/>
  <c r="N68" i="1" s="1"/>
  <c r="M62" i="1"/>
  <c r="L236" i="1"/>
  <c r="L230" i="1"/>
  <c r="N230" i="1" s="1"/>
  <c r="L228" i="1"/>
  <c r="N228" i="1" s="1"/>
  <c r="L47" i="1"/>
  <c r="N47" i="1" s="1"/>
  <c r="M224" i="1"/>
  <c r="M219" i="1"/>
  <c r="N219" i="1" s="1"/>
  <c r="L44" i="1"/>
  <c r="L210" i="1"/>
  <c r="L34" i="1"/>
  <c r="L203" i="1"/>
  <c r="N203" i="1" s="1"/>
  <c r="L195" i="1"/>
  <c r="M23" i="1"/>
  <c r="L19" i="1"/>
  <c r="M14" i="1"/>
  <c r="L186" i="1"/>
  <c r="N186" i="1" s="1"/>
  <c r="M8" i="1"/>
  <c r="L178" i="1"/>
  <c r="M213" i="1"/>
  <c r="N213" i="1" s="1"/>
  <c r="L174" i="1"/>
  <c r="M170" i="1"/>
  <c r="L350" i="1"/>
  <c r="M345" i="1"/>
  <c r="N345" i="1" s="1"/>
  <c r="L342" i="1"/>
  <c r="M167" i="1"/>
  <c r="N167" i="1" s="1"/>
  <c r="L165" i="1"/>
  <c r="M163" i="1"/>
  <c r="N163" i="1" s="1"/>
  <c r="L332" i="1"/>
  <c r="M157" i="1"/>
  <c r="L155" i="1"/>
  <c r="M329" i="1"/>
  <c r="L326" i="1"/>
  <c r="N326" i="1" s="1"/>
  <c r="M150" i="1"/>
  <c r="L320" i="1"/>
  <c r="M317" i="1"/>
  <c r="L315" i="1"/>
  <c r="M312" i="1"/>
  <c r="L142" i="1"/>
  <c r="N142" i="1" s="1"/>
  <c r="M138" i="1"/>
  <c r="L310" i="1"/>
  <c r="M134" i="1"/>
  <c r="N134" i="1" s="1"/>
  <c r="L305" i="1"/>
  <c r="M130" i="1"/>
  <c r="L129" i="1"/>
  <c r="M126" i="1"/>
  <c r="L125" i="1"/>
  <c r="M121" i="1"/>
  <c r="L118" i="1"/>
  <c r="M294" i="1"/>
  <c r="L113" i="1"/>
  <c r="M290" i="1"/>
  <c r="L288" i="1"/>
  <c r="M106" i="1"/>
  <c r="L104" i="1"/>
  <c r="M282" i="1"/>
  <c r="L280" i="1"/>
  <c r="M277" i="1"/>
  <c r="L274" i="1"/>
  <c r="M95" i="1"/>
  <c r="L93" i="1"/>
  <c r="N93" i="1" s="1"/>
  <c r="M271" i="1"/>
  <c r="L87" i="1"/>
  <c r="M267" i="1"/>
  <c r="L265" i="1"/>
  <c r="L261" i="1"/>
  <c r="N261" i="1" s="1"/>
  <c r="M78" i="1"/>
  <c r="M75" i="1"/>
  <c r="M241" i="1"/>
  <c r="N241" i="1" s="1"/>
  <c r="L64" i="1"/>
  <c r="M57" i="1"/>
  <c r="M54" i="1"/>
  <c r="M49" i="1"/>
  <c r="M221" i="1"/>
  <c r="M216" i="1"/>
  <c r="L42" i="1"/>
  <c r="L39" i="1"/>
  <c r="M36" i="1"/>
  <c r="N36" i="1" s="1"/>
  <c r="M204" i="1"/>
  <c r="M199" i="1"/>
  <c r="N199" i="1" s="1"/>
  <c r="M25" i="1"/>
  <c r="M192" i="1"/>
  <c r="M176" i="1"/>
  <c r="M31" i="1"/>
  <c r="L172" i="1"/>
  <c r="L348" i="1"/>
  <c r="L340" i="1"/>
  <c r="L335" i="1"/>
  <c r="L160" i="1"/>
  <c r="N160" i="1" s="1"/>
  <c r="L153" i="1"/>
  <c r="N153" i="1" s="1"/>
  <c r="L148" i="1"/>
  <c r="N148" i="1" s="1"/>
  <c r="L313" i="1"/>
  <c r="L311" i="1"/>
  <c r="N311" i="1" s="1"/>
  <c r="L308" i="1"/>
  <c r="L304" i="1"/>
  <c r="L128" i="1"/>
  <c r="L296" i="1"/>
  <c r="L295" i="1"/>
  <c r="N295" i="1" s="1"/>
  <c r="L112" i="1"/>
  <c r="L287" i="1"/>
  <c r="L103" i="1"/>
  <c r="L101" i="1"/>
  <c r="N101" i="1" s="1"/>
  <c r="L272" i="1"/>
  <c r="L86" i="1"/>
  <c r="N86" i="1" s="1"/>
  <c r="L83" i="1"/>
  <c r="N83" i="1" s="1"/>
  <c r="M255" i="1"/>
  <c r="L73" i="1"/>
  <c r="M250" i="1"/>
  <c r="L244" i="1"/>
  <c r="M63" i="1"/>
  <c r="M60" i="1"/>
  <c r="L225" i="1"/>
  <c r="L221" i="1"/>
  <c r="M207" i="1"/>
  <c r="L25" i="1"/>
  <c r="M19" i="1"/>
  <c r="L17" i="1"/>
  <c r="N17" i="1" s="1"/>
  <c r="L13" i="1"/>
  <c r="N13" i="1" s="1"/>
  <c r="L9" i="1"/>
  <c r="N9" i="1" s="1"/>
  <c r="M180" i="1"/>
  <c r="I169" i="1"/>
  <c r="O169" i="1" s="1"/>
  <c r="M169" i="1"/>
  <c r="L169" i="1"/>
  <c r="M344" i="1"/>
  <c r="L344" i="1"/>
  <c r="I166" i="1"/>
  <c r="O166" i="1" s="1"/>
  <c r="M166" i="1"/>
  <c r="L166" i="1"/>
  <c r="M333" i="1"/>
  <c r="L333" i="1"/>
  <c r="M156" i="1"/>
  <c r="L156" i="1"/>
  <c r="M328" i="1"/>
  <c r="L328" i="1"/>
  <c r="I151" i="1"/>
  <c r="O151" i="1" s="1"/>
  <c r="M151" i="1"/>
  <c r="M322" i="1"/>
  <c r="L322" i="1"/>
  <c r="M316" i="1"/>
  <c r="L316" i="1"/>
  <c r="M144" i="1"/>
  <c r="L144" i="1"/>
  <c r="M137" i="1"/>
  <c r="L137" i="1"/>
  <c r="M133" i="1"/>
  <c r="L133" i="1"/>
  <c r="M302" i="1"/>
  <c r="L302" i="1"/>
  <c r="M298" i="1"/>
  <c r="L298" i="1"/>
  <c r="M120" i="1"/>
  <c r="L120" i="1"/>
  <c r="M293" i="1"/>
  <c r="L293" i="1"/>
  <c r="M110" i="1"/>
  <c r="L110" i="1"/>
  <c r="M105" i="1"/>
  <c r="L105" i="1"/>
  <c r="M281" i="1"/>
  <c r="L281" i="1"/>
  <c r="M276" i="1"/>
  <c r="L276" i="1"/>
  <c r="I98" i="1"/>
  <c r="O98" i="1" s="1"/>
  <c r="M98" i="1"/>
  <c r="M273" i="1"/>
  <c r="L273" i="1"/>
  <c r="I89" i="1"/>
  <c r="O89" i="1" s="1"/>
  <c r="M89" i="1"/>
  <c r="L89" i="1"/>
  <c r="M85" i="1"/>
  <c r="L85" i="1"/>
  <c r="I84" i="1"/>
  <c r="O84" i="1" s="1"/>
  <c r="M84" i="1"/>
  <c r="L260" i="1"/>
  <c r="M260" i="1"/>
  <c r="L82" i="1"/>
  <c r="M82" i="1"/>
  <c r="L256" i="1"/>
  <c r="M256" i="1"/>
  <c r="L254" i="1"/>
  <c r="M254" i="1"/>
  <c r="I74" i="1"/>
  <c r="O74" i="1" s="1"/>
  <c r="L74" i="1"/>
  <c r="M74" i="1"/>
  <c r="L71" i="1"/>
  <c r="M71" i="1"/>
  <c r="L243" i="1"/>
  <c r="M243" i="1"/>
  <c r="L242" i="1"/>
  <c r="M242" i="1"/>
  <c r="I239" i="1"/>
  <c r="O239" i="1" s="1"/>
  <c r="L239" i="1"/>
  <c r="M239" i="1"/>
  <c r="L61" i="1"/>
  <c r="M61" i="1"/>
  <c r="L59" i="1"/>
  <c r="M59" i="1"/>
  <c r="L234" i="1"/>
  <c r="M234" i="1"/>
  <c r="I231" i="1"/>
  <c r="O231" i="1" s="1"/>
  <c r="L231" i="1"/>
  <c r="I229" i="1"/>
  <c r="O229" i="1" s="1"/>
  <c r="L229" i="1"/>
  <c r="L52" i="1"/>
  <c r="M52" i="1"/>
  <c r="L48" i="1"/>
  <c r="M48" i="1"/>
  <c r="L226" i="1"/>
  <c r="M226" i="1"/>
  <c r="L222" i="1"/>
  <c r="M222" i="1"/>
  <c r="L218" i="1"/>
  <c r="M218" i="1"/>
  <c r="L215" i="1"/>
  <c r="M215" i="1"/>
  <c r="I40" i="1"/>
  <c r="O40" i="1" s="1"/>
  <c r="L40" i="1"/>
  <c r="M40" i="1"/>
  <c r="L37" i="1"/>
  <c r="M37" i="1"/>
  <c r="L35" i="1"/>
  <c r="M35" i="1"/>
  <c r="L202" i="1"/>
  <c r="M202" i="1"/>
  <c r="L200" i="1"/>
  <c r="M200" i="1"/>
  <c r="L196" i="1"/>
  <c r="M196" i="1"/>
  <c r="L26" i="1"/>
  <c r="M26" i="1"/>
  <c r="L193" i="1"/>
  <c r="M193" i="1"/>
  <c r="L20" i="1"/>
  <c r="M20" i="1"/>
  <c r="L190" i="1"/>
  <c r="M190" i="1"/>
  <c r="L187" i="1"/>
  <c r="M187" i="1"/>
  <c r="L12" i="1"/>
  <c r="M12" i="1"/>
  <c r="L182" i="1"/>
  <c r="M182" i="1"/>
  <c r="I6" i="1"/>
  <c r="O6" i="1" s="1"/>
  <c r="L6" i="1"/>
  <c r="M6" i="1"/>
  <c r="L179" i="1"/>
  <c r="M179" i="1"/>
  <c r="L3" i="1"/>
  <c r="M3" i="1"/>
  <c r="M247" i="1"/>
  <c r="M231" i="1"/>
  <c r="M211" i="1"/>
  <c r="N211" i="1" s="1"/>
  <c r="L262" i="1"/>
  <c r="M262" i="1"/>
  <c r="L80" i="1"/>
  <c r="M80" i="1"/>
  <c r="L76" i="1"/>
  <c r="M76" i="1"/>
  <c r="L252" i="1"/>
  <c r="M252" i="1"/>
  <c r="L245" i="1"/>
  <c r="M245" i="1"/>
  <c r="L65" i="1"/>
  <c r="M65" i="1"/>
  <c r="L237" i="1"/>
  <c r="M237" i="1"/>
  <c r="L233" i="1"/>
  <c r="M233" i="1"/>
  <c r="L53" i="1"/>
  <c r="M53" i="1"/>
  <c r="L227" i="1"/>
  <c r="M227" i="1"/>
  <c r="L220" i="1"/>
  <c r="M220" i="1"/>
  <c r="L43" i="1"/>
  <c r="M43" i="1"/>
  <c r="L209" i="1"/>
  <c r="M209" i="1"/>
  <c r="L205" i="1"/>
  <c r="M205" i="1"/>
  <c r="L30" i="1"/>
  <c r="M30" i="1"/>
  <c r="L198" i="1"/>
  <c r="M198" i="1"/>
  <c r="L18" i="1"/>
  <c r="M18" i="1"/>
  <c r="L188" i="1"/>
  <c r="M188" i="1"/>
  <c r="L11" i="1"/>
  <c r="M11" i="1"/>
  <c r="L181" i="1"/>
  <c r="M181" i="1"/>
  <c r="L2" i="1"/>
  <c r="M2" i="1"/>
  <c r="M173" i="1"/>
  <c r="M349" i="1"/>
  <c r="M341" i="1"/>
  <c r="M336" i="1"/>
  <c r="M161" i="1"/>
  <c r="M154" i="1"/>
  <c r="M325" i="1"/>
  <c r="M149" i="1"/>
  <c r="M314" i="1"/>
  <c r="M141" i="1"/>
  <c r="N141" i="1" s="1"/>
  <c r="M309" i="1"/>
  <c r="M132" i="1"/>
  <c r="M300" i="1"/>
  <c r="M124" i="1"/>
  <c r="M117" i="1"/>
  <c r="N117" i="1" s="1"/>
  <c r="M292" i="1"/>
  <c r="M109" i="1"/>
  <c r="M285" i="1"/>
  <c r="M279" i="1"/>
  <c r="M99" i="1"/>
  <c r="M92" i="1"/>
  <c r="M270" i="1"/>
  <c r="M264" i="1"/>
  <c r="M253" i="1"/>
  <c r="M251" i="1"/>
  <c r="N251" i="1" s="1"/>
  <c r="M249" i="1"/>
  <c r="M58" i="1"/>
  <c r="N58" i="1" s="1"/>
  <c r="M232" i="1"/>
  <c r="M56" i="1"/>
  <c r="M45" i="1"/>
  <c r="M214" i="1"/>
  <c r="M41" i="1"/>
  <c r="N41" i="1" s="1"/>
  <c r="M201" i="1"/>
  <c r="M197" i="1"/>
  <c r="M185" i="1"/>
  <c r="M10" i="1"/>
  <c r="L32" i="1"/>
  <c r="M32" i="1"/>
  <c r="L28" i="1"/>
  <c r="M28" i="1"/>
  <c r="L194" i="1"/>
  <c r="M194" i="1"/>
  <c r="L21" i="1"/>
  <c r="M21" i="1"/>
  <c r="L15" i="1"/>
  <c r="M15" i="1"/>
  <c r="L184" i="1"/>
  <c r="M184" i="1"/>
  <c r="L7" i="1"/>
  <c r="M7" i="1"/>
  <c r="L4" i="1"/>
  <c r="M4" i="1"/>
  <c r="L351" i="1"/>
  <c r="L346" i="1"/>
  <c r="L338" i="1"/>
  <c r="L164" i="1"/>
  <c r="L158" i="1"/>
  <c r="L330" i="1"/>
  <c r="N330" i="1" s="1"/>
  <c r="L323" i="1"/>
  <c r="L318" i="1"/>
  <c r="L145" i="1"/>
  <c r="L139" i="1"/>
  <c r="N139" i="1" s="1"/>
  <c r="L307" i="1"/>
  <c r="L303" i="1"/>
  <c r="L299" i="1"/>
  <c r="L122" i="1"/>
  <c r="L115" i="1"/>
  <c r="L291" i="1"/>
  <c r="L107" i="1"/>
  <c r="L283" i="1"/>
  <c r="L100" i="1"/>
  <c r="L96" i="1"/>
  <c r="L90" i="1"/>
  <c r="L268" i="1"/>
  <c r="N268" i="1" s="1"/>
  <c r="M259" i="1"/>
  <c r="M248" i="1"/>
  <c r="M67" i="1"/>
  <c r="M55" i="1"/>
  <c r="N55" i="1" s="1"/>
  <c r="M50" i="1"/>
  <c r="M212" i="1"/>
  <c r="N212" i="1" s="1"/>
  <c r="M38" i="1"/>
  <c r="N38" i="1" s="1"/>
  <c r="M33" i="1"/>
  <c r="M16" i="1"/>
  <c r="M69" i="1"/>
  <c r="M225" i="1"/>
  <c r="N42" i="1"/>
  <c r="N195" i="1"/>
  <c r="M175" i="1"/>
  <c r="N175" i="1" s="1"/>
  <c r="I125" i="1"/>
  <c r="O125" i="1" s="1"/>
  <c r="I122" i="1"/>
  <c r="O122" i="1" s="1"/>
  <c r="I118" i="1"/>
  <c r="O118" i="1" s="1"/>
  <c r="I115" i="1"/>
  <c r="O115" i="1" s="1"/>
  <c r="N113" i="1"/>
  <c r="I280" i="1"/>
  <c r="O280" i="1" s="1"/>
  <c r="I96" i="1"/>
  <c r="O96" i="1" s="1"/>
  <c r="I90" i="1"/>
  <c r="O90" i="1" s="1"/>
  <c r="I87" i="1"/>
  <c r="O87" i="1" s="1"/>
  <c r="I80" i="1"/>
  <c r="O80" i="1" s="1"/>
  <c r="I78" i="1"/>
  <c r="O78" i="1" s="1"/>
  <c r="I76" i="1"/>
  <c r="O76" i="1" s="1"/>
  <c r="I72" i="1"/>
  <c r="O72" i="1" s="1"/>
  <c r="I227" i="1"/>
  <c r="O227" i="1" s="1"/>
  <c r="I8" i="1"/>
  <c r="O8" i="1" s="1"/>
  <c r="I181" i="1"/>
  <c r="O181" i="1" s="1"/>
  <c r="I132" i="1"/>
  <c r="O132" i="1" s="1"/>
  <c r="I109" i="1"/>
  <c r="O109" i="1" s="1"/>
  <c r="I95" i="1"/>
  <c r="O95" i="1" s="1"/>
  <c r="I214" i="1"/>
  <c r="O214" i="1" s="1"/>
  <c r="I208" i="1"/>
  <c r="O208" i="1" s="1"/>
  <c r="I194" i="1"/>
  <c r="O194" i="1" s="1"/>
  <c r="I4" i="1"/>
  <c r="O4" i="1" s="1"/>
  <c r="C6" i="3"/>
  <c r="I6" i="3" s="1"/>
  <c r="O6" i="3" s="1"/>
  <c r="I8" i="3"/>
  <c r="O8" i="3" s="1"/>
  <c r="M8" i="3"/>
  <c r="N8" i="3" s="1"/>
  <c r="I52" i="1"/>
  <c r="O52" i="1" s="1"/>
  <c r="I20" i="1"/>
  <c r="O20" i="1" s="1"/>
  <c r="I48" i="1"/>
  <c r="O48" i="1" s="1"/>
  <c r="I13" i="1"/>
  <c r="O13" i="1" s="1"/>
  <c r="I206" i="1"/>
  <c r="O206" i="1" s="1"/>
  <c r="I175" i="1"/>
  <c r="O175" i="1" s="1"/>
  <c r="I16" i="1"/>
  <c r="O16" i="1" s="1"/>
  <c r="I121" i="1"/>
  <c r="O121" i="1" s="1"/>
  <c r="I107" i="1"/>
  <c r="O107" i="1" s="1"/>
  <c r="I149" i="1"/>
  <c r="O149" i="1" s="1"/>
  <c r="I254" i="1"/>
  <c r="O254" i="1" s="1"/>
  <c r="I186" i="1"/>
  <c r="O186" i="1" s="1"/>
  <c r="I219" i="1"/>
  <c r="O219" i="1" s="1"/>
  <c r="I43" i="1"/>
  <c r="O43" i="1" s="1"/>
  <c r="I105" i="1"/>
  <c r="O105" i="1" s="1"/>
  <c r="I92" i="1"/>
  <c r="O92" i="1" s="1"/>
  <c r="I129" i="1"/>
  <c r="O129" i="1" s="1"/>
  <c r="I33" i="1"/>
  <c r="O33" i="1" s="1"/>
  <c r="I134" i="1"/>
  <c r="O134" i="1" s="1"/>
  <c r="I189" i="1"/>
  <c r="O189" i="1" s="1"/>
  <c r="I88" i="1"/>
  <c r="O88" i="1" s="1"/>
  <c r="I203" i="1"/>
  <c r="O203" i="1" s="1"/>
  <c r="I140" i="1"/>
  <c r="O140" i="1" s="1"/>
  <c r="I50" i="1"/>
  <c r="O50" i="1" s="1"/>
  <c r="I184" i="1"/>
  <c r="O184" i="1" s="1"/>
  <c r="I39" i="1"/>
  <c r="O39" i="1" s="1"/>
  <c r="I240" i="1"/>
  <c r="O240" i="1" s="1"/>
  <c r="I198" i="1"/>
  <c r="O198" i="1" s="1"/>
  <c r="I45" i="1"/>
  <c r="O45" i="1" s="1"/>
  <c r="N171" i="1"/>
  <c r="I171" i="1"/>
  <c r="O171" i="1" s="1"/>
  <c r="I197" i="1"/>
  <c r="O197" i="1" s="1"/>
  <c r="I159" i="1"/>
  <c r="O159" i="1" s="1"/>
  <c r="I153" i="1"/>
  <c r="O153" i="1" s="1"/>
  <c r="I141" i="1"/>
  <c r="O141" i="1" s="1"/>
  <c r="I176" i="1"/>
  <c r="O176" i="1" s="1"/>
  <c r="I137" i="1"/>
  <c r="O137" i="1" s="1"/>
  <c r="I172" i="1"/>
  <c r="O172" i="1" s="1"/>
  <c r="I155" i="1"/>
  <c r="O155" i="1" s="1"/>
  <c r="I204" i="1"/>
  <c r="O204" i="1" s="1"/>
  <c r="I97" i="1"/>
  <c r="O97" i="1" s="1"/>
  <c r="I144" i="1"/>
  <c r="O144" i="1" s="1"/>
  <c r="I60" i="1"/>
  <c r="O60" i="1" s="1"/>
  <c r="I163" i="1"/>
  <c r="O163" i="1" s="1"/>
  <c r="I142" i="1"/>
  <c r="O142" i="1" s="1"/>
  <c r="I70" i="1"/>
  <c r="O70" i="1" s="1"/>
  <c r="I161" i="1"/>
  <c r="O161" i="1" s="1"/>
  <c r="I101" i="1"/>
  <c r="O101" i="1" s="1"/>
  <c r="I173" i="1"/>
  <c r="O173" i="1" s="1"/>
  <c r="I154" i="1"/>
  <c r="O154" i="1" s="1"/>
  <c r="I51" i="1"/>
  <c r="O51" i="1" s="1"/>
  <c r="I53" i="1"/>
  <c r="O53" i="1" s="1"/>
  <c r="I217" i="1"/>
  <c r="O217" i="1" s="1"/>
  <c r="I112" i="1"/>
  <c r="O112" i="1" s="1"/>
  <c r="I108" i="1"/>
  <c r="O108" i="1" s="1"/>
  <c r="I215" i="1"/>
  <c r="O215" i="1" s="1"/>
  <c r="I150" i="1"/>
  <c r="O150" i="1" s="1"/>
  <c r="I157" i="1"/>
  <c r="O157" i="1" s="1"/>
  <c r="I133" i="1"/>
  <c r="O133" i="1" s="1"/>
  <c r="I63" i="1"/>
  <c r="O63" i="1" s="1"/>
  <c r="I143" i="1"/>
  <c r="O143" i="1" s="1"/>
  <c r="I57" i="1"/>
  <c r="O57" i="1" s="1"/>
  <c r="I170" i="1"/>
  <c r="O170" i="1" s="1"/>
  <c r="I66" i="1"/>
  <c r="O66" i="1" s="1"/>
  <c r="I147" i="1"/>
  <c r="O147" i="1" s="1"/>
  <c r="I209" i="1"/>
  <c r="O209" i="1" s="1"/>
  <c r="I216" i="1"/>
  <c r="O216" i="1" s="1"/>
  <c r="I152" i="1"/>
  <c r="O152" i="1" s="1"/>
  <c r="I65" i="1"/>
  <c r="O65" i="1" s="1"/>
  <c r="I71" i="1"/>
  <c r="O71" i="1" s="1"/>
  <c r="I21" i="1"/>
  <c r="O21" i="1" s="1"/>
  <c r="I183" i="1"/>
  <c r="O183" i="1" s="1"/>
  <c r="I205" i="1"/>
  <c r="O205" i="1" s="1"/>
  <c r="I56" i="1"/>
  <c r="O56" i="1" s="1"/>
  <c r="I182" i="1"/>
  <c r="O182" i="1" s="1"/>
  <c r="I158" i="1"/>
  <c r="O158" i="1" s="1"/>
  <c r="I15" i="1"/>
  <c r="O15" i="1" s="1"/>
  <c r="I31" i="1"/>
  <c r="O31" i="1" s="1"/>
  <c r="I123" i="1"/>
  <c r="O123" i="1" s="1"/>
  <c r="I54" i="1"/>
  <c r="O54" i="1" s="1"/>
  <c r="I100" i="1"/>
  <c r="O100" i="1" s="1"/>
  <c r="I187" i="1"/>
  <c r="O187" i="1" s="1"/>
  <c r="I192" i="1"/>
  <c r="O192" i="1" s="1"/>
  <c r="I61" i="1"/>
  <c r="O61" i="1" s="1"/>
  <c r="I120" i="1"/>
  <c r="O120" i="1" s="1"/>
  <c r="I86" i="1"/>
  <c r="O86" i="1" s="1"/>
  <c r="I7" i="1"/>
  <c r="O7" i="1" s="1"/>
  <c r="I202" i="1"/>
  <c r="O202" i="1" s="1"/>
  <c r="I201" i="1"/>
  <c r="O201" i="1" s="1"/>
  <c r="I36" i="1"/>
  <c r="O36" i="1" s="1"/>
  <c r="I30" i="1"/>
  <c r="O30" i="1" s="1"/>
  <c r="I185" i="1"/>
  <c r="O185" i="1" s="1"/>
  <c r="I29" i="1"/>
  <c r="O29" i="1" s="1"/>
  <c r="I164" i="1"/>
  <c r="O164" i="1" s="1"/>
  <c r="I67" i="1"/>
  <c r="O67" i="1" s="1"/>
  <c r="I211" i="1"/>
  <c r="O211" i="1" s="1"/>
  <c r="I10" i="1"/>
  <c r="O10" i="1" s="1"/>
  <c r="I220" i="1"/>
  <c r="O220" i="1" s="1"/>
  <c r="I212" i="1"/>
  <c r="O212" i="1" s="1"/>
  <c r="I180" i="1"/>
  <c r="O180" i="1" s="1"/>
  <c r="I135" i="1"/>
  <c r="O135" i="1" s="1"/>
  <c r="I106" i="1"/>
  <c r="O106" i="1" s="1"/>
  <c r="I85" i="1"/>
  <c r="O85" i="1" s="1"/>
  <c r="I138" i="1"/>
  <c r="O138" i="1" s="1"/>
  <c r="I38" i="1"/>
  <c r="O38" i="1" s="1"/>
  <c r="I82" i="1"/>
  <c r="O82" i="1" s="1"/>
  <c r="I58" i="1"/>
  <c r="O58" i="1" s="1"/>
  <c r="I34" i="1"/>
  <c r="O34" i="1" s="1"/>
  <c r="I49" i="1"/>
  <c r="O49" i="1" s="1"/>
  <c r="I27" i="1"/>
  <c r="O27" i="1" s="1"/>
  <c r="I224" i="1"/>
  <c r="O224" i="1" s="1"/>
  <c r="I226" i="1"/>
  <c r="O226" i="1" s="1"/>
  <c r="I222" i="1"/>
  <c r="O222" i="1" s="1"/>
  <c r="I191" i="1"/>
  <c r="O191" i="1" s="1"/>
  <c r="I168" i="1"/>
  <c r="O168" i="1" s="1"/>
  <c r="I64" i="1"/>
  <c r="O64" i="1" s="1"/>
  <c r="I28" i="1"/>
  <c r="O28" i="1" s="1"/>
  <c r="I9" i="1"/>
  <c r="O9" i="1" s="1"/>
  <c r="I213" i="1"/>
  <c r="O213" i="1" s="1"/>
  <c r="I103" i="1"/>
  <c r="O103" i="1" s="1"/>
  <c r="I195" i="1"/>
  <c r="O195" i="1" s="1"/>
  <c r="I156" i="1"/>
  <c r="O156" i="1" s="1"/>
  <c r="I47" i="1"/>
  <c r="O47" i="1" s="1"/>
  <c r="I139" i="1"/>
  <c r="O139" i="1" s="1"/>
  <c r="I94" i="1"/>
  <c r="O94" i="1" s="1"/>
  <c r="I81" i="1"/>
  <c r="O81" i="1" s="1"/>
  <c r="I174" i="1"/>
  <c r="O174" i="1" s="1"/>
  <c r="I128" i="1"/>
  <c r="O128" i="1" s="1"/>
  <c r="I223" i="1"/>
  <c r="O223" i="1" s="1"/>
  <c r="I91" i="1"/>
  <c r="O91" i="1" s="1"/>
  <c r="I46" i="1"/>
  <c r="O46" i="1" s="1"/>
  <c r="I41" i="1"/>
  <c r="O41" i="1" s="1"/>
  <c r="I18" i="1"/>
  <c r="O18" i="1" s="1"/>
  <c r="I68" i="1"/>
  <c r="O68" i="1" s="1"/>
  <c r="I26" i="1"/>
  <c r="O26" i="1" s="1"/>
  <c r="I102" i="1"/>
  <c r="O102" i="1" s="1"/>
  <c r="I124" i="1"/>
  <c r="O124" i="1" s="1"/>
  <c r="I119" i="1"/>
  <c r="O119" i="1" s="1"/>
  <c r="I193" i="1"/>
  <c r="O193" i="1" s="1"/>
  <c r="I167" i="1"/>
  <c r="O167" i="1" s="1"/>
  <c r="I14" i="1"/>
  <c r="O14" i="1" s="1"/>
  <c r="C24" i="1"/>
  <c r="I244" i="1"/>
  <c r="O244" i="1" s="1"/>
  <c r="I199" i="1"/>
  <c r="O199" i="1" s="1"/>
  <c r="I177" i="1"/>
  <c r="O177" i="1" s="1"/>
  <c r="I126" i="1"/>
  <c r="O126" i="1" s="1"/>
  <c r="I117" i="1"/>
  <c r="O117" i="1" s="1"/>
  <c r="I79" i="1"/>
  <c r="O79" i="1" s="1"/>
  <c r="I22" i="1"/>
  <c r="O22" i="1" s="1"/>
  <c r="I44" i="1"/>
  <c r="O44" i="1" s="1"/>
  <c r="I99" i="1"/>
  <c r="O99" i="1" s="1"/>
  <c r="I130" i="1"/>
  <c r="O130" i="1" s="1"/>
  <c r="I32" i="1"/>
  <c r="O32" i="1" s="1"/>
  <c r="I230" i="1"/>
  <c r="O230" i="1" s="1"/>
  <c r="I42" i="1"/>
  <c r="O42" i="1" s="1"/>
  <c r="I62" i="1"/>
  <c r="O62" i="1" s="1"/>
  <c r="I165" i="1"/>
  <c r="O165" i="1" s="1"/>
  <c r="I179" i="1"/>
  <c r="O179" i="1" s="1"/>
  <c r="I190" i="1"/>
  <c r="O190" i="1" s="1"/>
  <c r="I160" i="1"/>
  <c r="O160" i="1" s="1"/>
  <c r="I59" i="1"/>
  <c r="O59" i="1" s="1"/>
  <c r="I11" i="1"/>
  <c r="O11" i="1" s="1"/>
  <c r="I228" i="1"/>
  <c r="O228" i="1" s="1"/>
  <c r="I12" i="1"/>
  <c r="O12" i="1" s="1"/>
  <c r="I241" i="1"/>
  <c r="O241" i="1" s="1"/>
  <c r="I37" i="1"/>
  <c r="O37" i="1" s="1"/>
  <c r="I111" i="1"/>
  <c r="O111" i="1" s="1"/>
  <c r="I148" i="1"/>
  <c r="O148" i="1" s="1"/>
  <c r="I242" i="1"/>
  <c r="O242" i="1" s="1"/>
  <c r="I23" i="1"/>
  <c r="O23" i="1" s="1"/>
  <c r="I83" i="1"/>
  <c r="O83" i="1" s="1"/>
  <c r="I196" i="1"/>
  <c r="O196" i="1" s="1"/>
  <c r="I256" i="1"/>
  <c r="O256" i="1" s="1"/>
  <c r="I255" i="1"/>
  <c r="O255" i="1" s="1"/>
  <c r="I325" i="1"/>
  <c r="O325" i="1" s="1"/>
  <c r="I337" i="1"/>
  <c r="O337" i="1" s="1"/>
  <c r="I246" i="1"/>
  <c r="O246" i="1" s="1"/>
  <c r="I5" i="1"/>
  <c r="O5" i="1" s="1"/>
  <c r="I188" i="1"/>
  <c r="O188" i="1" s="1"/>
  <c r="I145" i="1"/>
  <c r="O145" i="1" s="1"/>
  <c r="I93" i="1"/>
  <c r="O93" i="1" s="1"/>
  <c r="I55" i="1"/>
  <c r="O55" i="1" s="1"/>
  <c r="I200" i="1"/>
  <c r="O200" i="1" s="1"/>
  <c r="I17" i="1"/>
  <c r="O17" i="1" s="1"/>
  <c r="I270" i="1"/>
  <c r="O270" i="1" s="1"/>
  <c r="I338" i="1"/>
  <c r="O338" i="1" s="1"/>
  <c r="I258" i="1"/>
  <c r="O258" i="1" s="1"/>
  <c r="I233" i="1"/>
  <c r="O233" i="1" s="1"/>
  <c r="I113" i="1"/>
  <c r="O113" i="1" s="1"/>
  <c r="I238" i="1"/>
  <c r="O238" i="1" s="1"/>
  <c r="I234" i="1"/>
  <c r="O234" i="1" s="1"/>
  <c r="I347" i="1"/>
  <c r="O347" i="1" s="1"/>
  <c r="I305" i="1"/>
  <c r="O305" i="1" s="1"/>
  <c r="I265" i="1"/>
  <c r="O265" i="1" s="1"/>
  <c r="I284" i="1"/>
  <c r="O284" i="1" s="1"/>
  <c r="I282" i="1"/>
  <c r="O282" i="1" s="1"/>
  <c r="I2" i="1"/>
  <c r="O2" i="1" s="1"/>
  <c r="I289" i="1"/>
  <c r="O289" i="1" s="1"/>
  <c r="I218" i="1"/>
  <c r="O218" i="1" s="1"/>
  <c r="I110" i="1"/>
  <c r="O110" i="1" s="1"/>
  <c r="I3" i="1"/>
  <c r="O3" i="1" s="1"/>
  <c r="I315" i="1"/>
  <c r="O315" i="1" s="1"/>
  <c r="I313" i="1"/>
  <c r="O313" i="1" s="1"/>
  <c r="I251" i="1"/>
  <c r="O251" i="1" s="1"/>
  <c r="I319" i="1"/>
  <c r="O319" i="1" s="1"/>
  <c r="I334" i="1"/>
  <c r="O334" i="1" s="1"/>
  <c r="I249" i="1"/>
  <c r="O249" i="1" s="1"/>
  <c r="I333" i="1"/>
  <c r="O333" i="1" s="1"/>
  <c r="I336" i="1"/>
  <c r="O336" i="1" s="1"/>
  <c r="I232" i="1"/>
  <c r="O232" i="1" s="1"/>
  <c r="I237" i="1"/>
  <c r="O237" i="1" s="1"/>
  <c r="I278" i="1"/>
  <c r="O278" i="1" s="1"/>
  <c r="I245" i="1"/>
  <c r="O245" i="1" s="1"/>
  <c r="I302" i="1"/>
  <c r="O302" i="1" s="1"/>
  <c r="I311" i="1"/>
  <c r="O311" i="1" s="1"/>
  <c r="I291" i="1"/>
  <c r="O291" i="1" s="1"/>
  <c r="I75" i="1"/>
  <c r="O75" i="1" s="1"/>
  <c r="I35" i="1"/>
  <c r="O35" i="1" s="1"/>
  <c r="I73" i="1"/>
  <c r="O73" i="1" s="1"/>
  <c r="I104" i="1"/>
  <c r="O104" i="1" s="1"/>
  <c r="I207" i="1"/>
  <c r="O207" i="1" s="1"/>
  <c r="I178" i="1"/>
  <c r="O178" i="1" s="1"/>
  <c r="I295" i="1"/>
  <c r="O295" i="1" s="1"/>
  <c r="I308" i="1"/>
  <c r="O308" i="1" s="1"/>
  <c r="I307" i="1"/>
  <c r="O307" i="1" s="1"/>
  <c r="I243" i="1"/>
  <c r="O243" i="1" s="1"/>
  <c r="I272" i="1"/>
  <c r="O272" i="1" s="1"/>
  <c r="I326" i="1"/>
  <c r="O326" i="1" s="1"/>
  <c r="I162" i="1"/>
  <c r="O162" i="1" s="1"/>
  <c r="I323" i="1"/>
  <c r="O323" i="1" s="1"/>
  <c r="I248" i="1"/>
  <c r="O248" i="1" s="1"/>
  <c r="I290" i="1"/>
  <c r="O290" i="1" s="1"/>
  <c r="I292" i="1"/>
  <c r="O292" i="1" s="1"/>
  <c r="I271" i="1"/>
  <c r="O271" i="1" s="1"/>
  <c r="I266" i="1"/>
  <c r="O266" i="1" s="1"/>
  <c r="I275" i="1"/>
  <c r="O275" i="1" s="1"/>
  <c r="I327" i="1"/>
  <c r="O327" i="1" s="1"/>
  <c r="I301" i="1"/>
  <c r="O301" i="1" s="1"/>
  <c r="I293" i="1"/>
  <c r="O293" i="1" s="1"/>
  <c r="I283" i="1"/>
  <c r="O283" i="1" s="1"/>
  <c r="I274" i="1"/>
  <c r="O274" i="1" s="1"/>
  <c r="I303" i="1"/>
  <c r="O303" i="1" s="1"/>
  <c r="I340" i="1"/>
  <c r="O340" i="1" s="1"/>
  <c r="I299" i="1"/>
  <c r="O299" i="1" s="1"/>
  <c r="I236" i="1"/>
  <c r="O236" i="1" s="1"/>
  <c r="I309" i="1"/>
  <c r="O309" i="1" s="1"/>
  <c r="I339" i="1"/>
  <c r="O339" i="1" s="1"/>
  <c r="I297" i="1"/>
  <c r="O297" i="1" s="1"/>
  <c r="I350" i="1"/>
  <c r="O350" i="1" s="1"/>
  <c r="I352" i="1"/>
  <c r="O352" i="1" s="1"/>
  <c r="I348" i="1"/>
  <c r="O348" i="1" s="1"/>
  <c r="I288" i="1"/>
  <c r="O288" i="1" s="1"/>
  <c r="I262" i="1"/>
  <c r="O262" i="1" s="1"/>
  <c r="I257" i="1"/>
  <c r="O257" i="1" s="1"/>
  <c r="I331" i="1"/>
  <c r="O331" i="1" s="1"/>
  <c r="I306" i="1"/>
  <c r="O306" i="1" s="1"/>
  <c r="I276" i="1"/>
  <c r="O276" i="1" s="1"/>
  <c r="I314" i="1"/>
  <c r="O314" i="1" s="1"/>
  <c r="I320" i="1"/>
  <c r="O320" i="1" s="1"/>
  <c r="I269" i="1"/>
  <c r="O269" i="1" s="1"/>
  <c r="I329" i="1"/>
  <c r="O329" i="1" s="1"/>
  <c r="I324" i="1"/>
  <c r="O324" i="1" s="1"/>
  <c r="I252" i="1"/>
  <c r="O252" i="1" s="1"/>
  <c r="I285" i="1"/>
  <c r="O285" i="1" s="1"/>
  <c r="I268" i="1"/>
  <c r="O268" i="1" s="1"/>
  <c r="I304" i="1"/>
  <c r="O304" i="1" s="1"/>
  <c r="I300" i="1"/>
  <c r="O300" i="1" s="1"/>
  <c r="I260" i="1"/>
  <c r="O260" i="1" s="1"/>
  <c r="I321" i="1"/>
  <c r="O321" i="1" s="1"/>
  <c r="I261" i="1"/>
  <c r="O261" i="1" s="1"/>
  <c r="I317" i="1"/>
  <c r="O317" i="1" s="1"/>
  <c r="I281" i="1"/>
  <c r="O281" i="1" s="1"/>
  <c r="I310" i="1"/>
  <c r="O310" i="1" s="1"/>
  <c r="I349" i="1"/>
  <c r="O349" i="1" s="1"/>
  <c r="I344" i="1"/>
  <c r="O344" i="1" s="1"/>
  <c r="I332" i="1"/>
  <c r="O332" i="1" s="1"/>
  <c r="I322" i="1"/>
  <c r="O322" i="1" s="1"/>
  <c r="I294" i="1"/>
  <c r="O294" i="1" s="1"/>
  <c r="I250" i="1"/>
  <c r="O250" i="1" s="1"/>
  <c r="I298" i="1"/>
  <c r="O298" i="1" s="1"/>
  <c r="I277" i="1"/>
  <c r="O277" i="1" s="1"/>
  <c r="I335" i="1"/>
  <c r="O335" i="1" s="1"/>
  <c r="I341" i="1"/>
  <c r="O341" i="1" s="1"/>
  <c r="I343" i="1"/>
  <c r="O343" i="1" s="1"/>
  <c r="I316" i="1"/>
  <c r="O316" i="1" s="1"/>
  <c r="I346" i="1"/>
  <c r="O346" i="1" s="1"/>
  <c r="I279" i="1"/>
  <c r="O279" i="1" s="1"/>
  <c r="I286" i="1"/>
  <c r="O286" i="1" s="1"/>
  <c r="I330" i="1"/>
  <c r="O330" i="1" s="1"/>
  <c r="I345" i="1"/>
  <c r="O345" i="1" s="1"/>
  <c r="I296" i="1"/>
  <c r="O296" i="1" s="1"/>
  <c r="I312" i="1"/>
  <c r="O312" i="1" s="1"/>
  <c r="I328" i="1"/>
  <c r="O328" i="1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2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" i="2"/>
  <c r="J3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I2" i="2"/>
  <c r="J2" i="2"/>
  <c r="A2" i="2"/>
  <c r="L1" i="2"/>
  <c r="S1150" i="1" l="1"/>
  <c r="S1050" i="1"/>
  <c r="S916" i="1"/>
  <c r="N983" i="1"/>
  <c r="N967" i="1"/>
  <c r="N950" i="1"/>
  <c r="S950" i="1" s="1"/>
  <c r="S1110" i="1"/>
  <c r="N1077" i="1"/>
  <c r="S1077" i="1" s="1"/>
  <c r="S994" i="1"/>
  <c r="S932" i="1"/>
  <c r="S1076" i="1"/>
  <c r="S1209" i="1"/>
  <c r="S1157" i="1"/>
  <c r="S1198" i="1"/>
  <c r="S1164" i="1"/>
  <c r="S1181" i="1"/>
  <c r="S1197" i="1"/>
  <c r="N1090" i="1"/>
  <c r="S1090" i="1" s="1"/>
  <c r="S917" i="1"/>
  <c r="S1173" i="1"/>
  <c r="S1141" i="1"/>
  <c r="N1158" i="1"/>
  <c r="S1158" i="1" s="1"/>
  <c r="S1193" i="1"/>
  <c r="S642" i="1"/>
  <c r="S927" i="1"/>
  <c r="N991" i="1"/>
  <c r="S991" i="1" s="1"/>
  <c r="N953" i="1"/>
  <c r="N1211" i="1"/>
  <c r="S1211" i="1" s="1"/>
  <c r="N1085" i="1"/>
  <c r="S1085" i="1" s="1"/>
  <c r="S928" i="1"/>
  <c r="N961" i="1"/>
  <c r="S961" i="1" s="1"/>
  <c r="N935" i="1"/>
  <c r="S935" i="1" s="1"/>
  <c r="S992" i="1"/>
  <c r="S1027" i="1"/>
  <c r="N959" i="1"/>
  <c r="S959" i="1" s="1"/>
  <c r="N1195" i="1"/>
  <c r="S1195" i="1" s="1"/>
  <c r="N1207" i="1"/>
  <c r="N1176" i="1"/>
  <c r="S1176" i="1" s="1"/>
  <c r="N1175" i="1"/>
  <c r="S1175" i="1" s="1"/>
  <c r="N1204" i="1"/>
  <c r="S1204" i="1" s="1"/>
  <c r="N1119" i="1"/>
  <c r="S1119" i="1" s="1"/>
  <c r="N1172" i="1"/>
  <c r="S1172" i="1" s="1"/>
  <c r="S1133" i="1"/>
  <c r="N1115" i="1"/>
  <c r="S1115" i="1" s="1"/>
  <c r="N1206" i="1"/>
  <c r="S1206" i="1" s="1"/>
  <c r="S1067" i="1"/>
  <c r="S1092" i="1"/>
  <c r="S1169" i="1"/>
  <c r="S754" i="1"/>
  <c r="S871" i="1"/>
  <c r="S1134" i="1"/>
  <c r="S1166" i="1"/>
  <c r="N1188" i="1"/>
  <c r="S1188" i="1" s="1"/>
  <c r="N1180" i="1"/>
  <c r="S1180" i="1" s="1"/>
  <c r="N1136" i="1"/>
  <c r="S1136" i="1" s="1"/>
  <c r="N1074" i="1"/>
  <c r="S1074" i="1" s="1"/>
  <c r="N1070" i="1"/>
  <c r="S1070" i="1" s="1"/>
  <c r="S1121" i="1"/>
  <c r="N1196" i="1"/>
  <c r="S1196" i="1" s="1"/>
  <c r="N1182" i="1"/>
  <c r="S1182" i="1" s="1"/>
  <c r="N1080" i="1"/>
  <c r="S1080" i="1" s="1"/>
  <c r="N1108" i="1"/>
  <c r="S1108" i="1" s="1"/>
  <c r="S980" i="1"/>
  <c r="S944" i="1"/>
  <c r="S964" i="1"/>
  <c r="S1207" i="1"/>
  <c r="S1083" i="1"/>
  <c r="N1005" i="1"/>
  <c r="S1005" i="1" s="1"/>
  <c r="S1170" i="1"/>
  <c r="N1126" i="1"/>
  <c r="S1126" i="1" s="1"/>
  <c r="S1087" i="1"/>
  <c r="S1186" i="1"/>
  <c r="S862" i="1"/>
  <c r="N1014" i="1"/>
  <c r="S1014" i="1" s="1"/>
  <c r="N1208" i="1"/>
  <c r="S1208" i="1" s="1"/>
  <c r="N1131" i="1"/>
  <c r="S1131" i="1" s="1"/>
  <c r="S1063" i="1"/>
  <c r="N1065" i="1"/>
  <c r="N1140" i="1"/>
  <c r="N1088" i="1"/>
  <c r="S1088" i="1" s="1"/>
  <c r="S1105" i="1"/>
  <c r="S1071" i="1"/>
  <c r="N1015" i="1"/>
  <c r="S1015" i="1" s="1"/>
  <c r="N1007" i="1"/>
  <c r="S1007" i="1" s="1"/>
  <c r="N1179" i="1"/>
  <c r="N1151" i="1"/>
  <c r="S1151" i="1" s="1"/>
  <c r="N1132" i="1"/>
  <c r="S1132" i="1" s="1"/>
  <c r="N1107" i="1"/>
  <c r="S1107" i="1" s="1"/>
  <c r="N1210" i="1"/>
  <c r="S1210" i="1" s="1"/>
  <c r="S1129" i="1"/>
  <c r="S1117" i="1"/>
  <c r="S1101" i="1"/>
  <c r="N1152" i="1"/>
  <c r="S1152" i="1" s="1"/>
  <c r="S1113" i="1"/>
  <c r="N1104" i="1"/>
  <c r="S1104" i="1" s="1"/>
  <c r="N1168" i="1"/>
  <c r="S1168" i="1" s="1"/>
  <c r="N1094" i="1"/>
  <c r="S1094" i="1" s="1"/>
  <c r="S1075" i="1"/>
  <c r="N1116" i="1"/>
  <c r="S1116" i="1" s="1"/>
  <c r="N1148" i="1"/>
  <c r="S1148" i="1" s="1"/>
  <c r="S1185" i="1"/>
  <c r="S1125" i="1"/>
  <c r="S1072" i="1"/>
  <c r="N1154" i="1"/>
  <c r="S1154" i="1" s="1"/>
  <c r="N1064" i="1"/>
  <c r="S1064" i="1" s="1"/>
  <c r="N1096" i="1"/>
  <c r="S1096" i="1" s="1"/>
  <c r="S622" i="1"/>
  <c r="N799" i="1"/>
  <c r="S799" i="1" s="1"/>
  <c r="N1036" i="1"/>
  <c r="S1036" i="1" s="1"/>
  <c r="S967" i="1"/>
  <c r="S960" i="1"/>
  <c r="N1135" i="1"/>
  <c r="S1135" i="1" s="1"/>
  <c r="N1123" i="1"/>
  <c r="S1123" i="1" s="1"/>
  <c r="N1147" i="1"/>
  <c r="S1147" i="1" s="1"/>
  <c r="S1079" i="1"/>
  <c r="N1130" i="1"/>
  <c r="S1130" i="1" s="1"/>
  <c r="N1020" i="1"/>
  <c r="S1031" i="1"/>
  <c r="S1019" i="1"/>
  <c r="N929" i="1"/>
  <c r="S929" i="1" s="1"/>
  <c r="N907" i="1"/>
  <c r="S976" i="1"/>
  <c r="S1189" i="1"/>
  <c r="S1149" i="1"/>
  <c r="N1215" i="1"/>
  <c r="S1114" i="1"/>
  <c r="N1098" i="1"/>
  <c r="S1098" i="1" s="1"/>
  <c r="N1183" i="1"/>
  <c r="S1183" i="1" s="1"/>
  <c r="N1159" i="1"/>
  <c r="S1159" i="1" s="1"/>
  <c r="N1143" i="1"/>
  <c r="S1143" i="1" s="1"/>
  <c r="S1097" i="1"/>
  <c r="N1093" i="1"/>
  <c r="S1093" i="1" s="1"/>
  <c r="N1078" i="1"/>
  <c r="S1078" i="1" s="1"/>
  <c r="N1062" i="1"/>
  <c r="S1062" i="1" s="1"/>
  <c r="N1144" i="1"/>
  <c r="S1144" i="1" s="1"/>
  <c r="N1163" i="1"/>
  <c r="S1163" i="1" s="1"/>
  <c r="S1161" i="1"/>
  <c r="N1103" i="1"/>
  <c r="S1103" i="1" s="1"/>
  <c r="N1099" i="1"/>
  <c r="S1099" i="1" s="1"/>
  <c r="S1190" i="1"/>
  <c r="N1146" i="1"/>
  <c r="S1146" i="1" s="1"/>
  <c r="N1138" i="1"/>
  <c r="S1138" i="1" s="1"/>
  <c r="N1102" i="1"/>
  <c r="S1102" i="1" s="1"/>
  <c r="N1084" i="1"/>
  <c r="S1084" i="1" s="1"/>
  <c r="S1010" i="1"/>
  <c r="S1205" i="1"/>
  <c r="N1192" i="1"/>
  <c r="S1192" i="1" s="1"/>
  <c r="N1194" i="1"/>
  <c r="S1194" i="1" s="1"/>
  <c r="N1201" i="1"/>
  <c r="S1201" i="1" s="1"/>
  <c r="N1191" i="1"/>
  <c r="S1191" i="1" s="1"/>
  <c r="N1177" i="1"/>
  <c r="S1177" i="1" s="1"/>
  <c r="S1145" i="1"/>
  <c r="N1124" i="1"/>
  <c r="S1124" i="1" s="1"/>
  <c r="N1106" i="1"/>
  <c r="S1106" i="1" s="1"/>
  <c r="S1137" i="1"/>
  <c r="N1081" i="1"/>
  <c r="S1081" i="1" s="1"/>
  <c r="N1160" i="1"/>
  <c r="S1160" i="1" s="1"/>
  <c r="N1082" i="1"/>
  <c r="S1082" i="1" s="1"/>
  <c r="S1091" i="1"/>
  <c r="N1184" i="1"/>
  <c r="S1184" i="1" s="1"/>
  <c r="N1156" i="1"/>
  <c r="S1156" i="1" s="1"/>
  <c r="N1128" i="1"/>
  <c r="S1128" i="1" s="1"/>
  <c r="N1073" i="1"/>
  <c r="S1073" i="1" s="1"/>
  <c r="N1086" i="1"/>
  <c r="S1086" i="1" s="1"/>
  <c r="N1100" i="1"/>
  <c r="S1100" i="1" s="1"/>
  <c r="N1142" i="1"/>
  <c r="S1142" i="1" s="1"/>
  <c r="N1068" i="1"/>
  <c r="S1068" i="1" s="1"/>
  <c r="N1118" i="1"/>
  <c r="S1118" i="1" s="1"/>
  <c r="S1047" i="1"/>
  <c r="S1200" i="1"/>
  <c r="N1155" i="1"/>
  <c r="S1155" i="1" s="1"/>
  <c r="S1153" i="1"/>
  <c r="N722" i="1"/>
  <c r="S722" i="1" s="1"/>
  <c r="S775" i="1"/>
  <c r="S1055" i="1"/>
  <c r="N1033" i="1"/>
  <c r="S1033" i="1" s="1"/>
  <c r="N1025" i="1"/>
  <c r="S1025" i="1" s="1"/>
  <c r="N1162" i="1"/>
  <c r="S1162" i="1" s="1"/>
  <c r="S1066" i="1"/>
  <c r="S1065" i="1"/>
  <c r="S715" i="1"/>
  <c r="N1004" i="1"/>
  <c r="S1004" i="1" s="1"/>
  <c r="N1001" i="1"/>
  <c r="S1001" i="1" s="1"/>
  <c r="S887" i="1"/>
  <c r="N1214" i="1"/>
  <c r="S1214" i="1" s="1"/>
  <c r="S1140" i="1"/>
  <c r="S1215" i="1"/>
  <c r="N1139" i="1"/>
  <c r="S1139" i="1" s="1"/>
  <c r="N1089" i="1"/>
  <c r="S1089" i="1" s="1"/>
  <c r="S806" i="1"/>
  <c r="N1171" i="1"/>
  <c r="S1171" i="1" s="1"/>
  <c r="S1095" i="1"/>
  <c r="N1069" i="1"/>
  <c r="S1069" i="1" s="1"/>
  <c r="S1179" i="1"/>
  <c r="N694" i="1"/>
  <c r="S713" i="1"/>
  <c r="S995" i="1"/>
  <c r="S924" i="1"/>
  <c r="N1008" i="1"/>
  <c r="N990" i="1"/>
  <c r="S990" i="1" s="1"/>
  <c r="N901" i="1"/>
  <c r="S901" i="1" s="1"/>
  <c r="N894" i="1"/>
  <c r="S894" i="1" s="1"/>
  <c r="N923" i="1"/>
  <c r="S1035" i="1"/>
  <c r="N1003" i="1"/>
  <c r="S1003" i="1" s="1"/>
  <c r="S988" i="1"/>
  <c r="S1018" i="1"/>
  <c r="S956" i="1"/>
  <c r="S925" i="1"/>
  <c r="N1040" i="1"/>
  <c r="S1040" i="1" s="1"/>
  <c r="S998" i="1"/>
  <c r="N985" i="1"/>
  <c r="S985" i="1" s="1"/>
  <c r="S979" i="1"/>
  <c r="N1056" i="1"/>
  <c r="S1056" i="1" s="1"/>
  <c r="N1043" i="1"/>
  <c r="S1043" i="1" s="1"/>
  <c r="N969" i="1"/>
  <c r="S969" i="1" s="1"/>
  <c r="N963" i="1"/>
  <c r="S963" i="1" s="1"/>
  <c r="N1199" i="1"/>
  <c r="S1199" i="1" s="1"/>
  <c r="N1187" i="1"/>
  <c r="S1187" i="1" s="1"/>
  <c r="N1167" i="1"/>
  <c r="S1167" i="1" s="1"/>
  <c r="N1127" i="1"/>
  <c r="S1127" i="1" s="1"/>
  <c r="N1111" i="1"/>
  <c r="S1111" i="1" s="1"/>
  <c r="N951" i="1"/>
  <c r="S951" i="1" s="1"/>
  <c r="N934" i="1"/>
  <c r="S934" i="1" s="1"/>
  <c r="N1203" i="1"/>
  <c r="S1203" i="1" s="1"/>
  <c r="S1213" i="1"/>
  <c r="S1112" i="1"/>
  <c r="S1165" i="1"/>
  <c r="S1120" i="1"/>
  <c r="S1109" i="1"/>
  <c r="N1122" i="1"/>
  <c r="S1122" i="1" s="1"/>
  <c r="N563" i="1"/>
  <c r="S563" i="1" s="1"/>
  <c r="S738" i="1"/>
  <c r="S833" i="1"/>
  <c r="S921" i="1"/>
  <c r="S899" i="1"/>
  <c r="S892" i="1"/>
  <c r="S1008" i="1"/>
  <c r="S983" i="1"/>
  <c r="S953" i="1"/>
  <c r="N781" i="1"/>
  <c r="S781" i="1" s="1"/>
  <c r="N745" i="1"/>
  <c r="S745" i="1" s="1"/>
  <c r="N838" i="1"/>
  <c r="S838" i="1" s="1"/>
  <c r="N765" i="1"/>
  <c r="S765" i="1" s="1"/>
  <c r="N1048" i="1"/>
  <c r="N1026" i="1"/>
  <c r="S1026" i="1" s="1"/>
  <c r="N1054" i="1"/>
  <c r="S1054" i="1" s="1"/>
  <c r="N981" i="1"/>
  <c r="S981" i="1" s="1"/>
  <c r="N952" i="1"/>
  <c r="S952" i="1" s="1"/>
  <c r="S911" i="1"/>
  <c r="N1029" i="1"/>
  <c r="S1029" i="1" s="1"/>
  <c r="N1016" i="1"/>
  <c r="S1016" i="1" s="1"/>
  <c r="N914" i="1"/>
  <c r="S914" i="1" s="1"/>
  <c r="N1053" i="1"/>
  <c r="S1053" i="1" s="1"/>
  <c r="N978" i="1"/>
  <c r="S978" i="1" s="1"/>
  <c r="N974" i="1"/>
  <c r="S974" i="1" s="1"/>
  <c r="N955" i="1"/>
  <c r="S955" i="1" s="1"/>
  <c r="N946" i="1"/>
  <c r="S946" i="1" s="1"/>
  <c r="N942" i="1"/>
  <c r="S942" i="1" s="1"/>
  <c r="S920" i="1"/>
  <c r="N1013" i="1"/>
  <c r="S1013" i="1" s="1"/>
  <c r="N918" i="1"/>
  <c r="S918" i="1" s="1"/>
  <c r="N919" i="1"/>
  <c r="S919" i="1" s="1"/>
  <c r="S1009" i="1"/>
  <c r="N1024" i="1"/>
  <c r="S1024" i="1" s="1"/>
  <c r="N989" i="1"/>
  <c r="S989" i="1" s="1"/>
  <c r="S975" i="1"/>
  <c r="N761" i="1"/>
  <c r="S761" i="1" s="1"/>
  <c r="N1061" i="1"/>
  <c r="S1061" i="1" s="1"/>
  <c r="N1030" i="1"/>
  <c r="S1030" i="1" s="1"/>
  <c r="N1042" i="1"/>
  <c r="S1042" i="1" s="1"/>
  <c r="N997" i="1"/>
  <c r="S997" i="1" s="1"/>
  <c r="N968" i="1"/>
  <c r="S968" i="1" s="1"/>
  <c r="N1022" i="1"/>
  <c r="S1022" i="1" s="1"/>
  <c r="S888" i="1"/>
  <c r="N1032" i="1"/>
  <c r="S1032" i="1" s="1"/>
  <c r="N996" i="1"/>
  <c r="S996" i="1" s="1"/>
  <c r="N987" i="1"/>
  <c r="S987" i="1" s="1"/>
  <c r="N977" i="1"/>
  <c r="S977" i="1" s="1"/>
  <c r="N971" i="1"/>
  <c r="S971" i="1" s="1"/>
  <c r="N962" i="1"/>
  <c r="S962" i="1" s="1"/>
  <c r="N945" i="1"/>
  <c r="S945" i="1" s="1"/>
  <c r="N939" i="1"/>
  <c r="S939" i="1" s="1"/>
  <c r="N926" i="1"/>
  <c r="S926" i="1" s="1"/>
  <c r="N886" i="1"/>
  <c r="S886" i="1" s="1"/>
  <c r="N1012" i="1"/>
  <c r="S1012" i="1" s="1"/>
  <c r="N897" i="1"/>
  <c r="S897" i="1" s="1"/>
  <c r="N889" i="1"/>
  <c r="S889" i="1" s="1"/>
  <c r="S1006" i="1"/>
  <c r="S1000" i="1"/>
  <c r="S895" i="1"/>
  <c r="S694" i="1"/>
  <c r="N531" i="1"/>
  <c r="S531" i="1" s="1"/>
  <c r="N555" i="1"/>
  <c r="S555" i="1" s="1"/>
  <c r="S865" i="1"/>
  <c r="N811" i="1"/>
  <c r="S811" i="1" s="1"/>
  <c r="N714" i="1"/>
  <c r="S714" i="1" s="1"/>
  <c r="S746" i="1"/>
  <c r="S803" i="1"/>
  <c r="S846" i="1"/>
  <c r="N1058" i="1"/>
  <c r="S1058" i="1" s="1"/>
  <c r="N1049" i="1"/>
  <c r="S1049" i="1" s="1"/>
  <c r="N1046" i="1"/>
  <c r="S1046" i="1" s="1"/>
  <c r="N965" i="1"/>
  <c r="S965" i="1" s="1"/>
  <c r="N1045" i="1"/>
  <c r="S1045" i="1" s="1"/>
  <c r="N1038" i="1"/>
  <c r="S1038" i="1" s="1"/>
  <c r="S915" i="1"/>
  <c r="S900" i="1"/>
  <c r="S891" i="1"/>
  <c r="N958" i="1"/>
  <c r="S958" i="1" s="1"/>
  <c r="S947" i="1"/>
  <c r="N930" i="1"/>
  <c r="S930" i="1" s="1"/>
  <c r="N1060" i="1"/>
  <c r="S1060" i="1" s="1"/>
  <c r="N902" i="1"/>
  <c r="S902" i="1" s="1"/>
  <c r="N898" i="1"/>
  <c r="S898" i="1" s="1"/>
  <c r="N913" i="1"/>
  <c r="S913" i="1" s="1"/>
  <c r="S957" i="1"/>
  <c r="N909" i="1"/>
  <c r="S909" i="1" s="1"/>
  <c r="N972" i="1"/>
  <c r="S972" i="1" s="1"/>
  <c r="S904" i="1"/>
  <c r="S743" i="1"/>
  <c r="S813" i="1"/>
  <c r="S748" i="1"/>
  <c r="S858" i="1"/>
  <c r="S1048" i="1"/>
  <c r="S1020" i="1"/>
  <c r="S948" i="1"/>
  <c r="S905" i="1"/>
  <c r="S1059" i="1"/>
  <c r="S973" i="1"/>
  <c r="S940" i="1"/>
  <c r="S630" i="1"/>
  <c r="S834" i="1"/>
  <c r="S817" i="1"/>
  <c r="N808" i="1"/>
  <c r="S808" i="1" s="1"/>
  <c r="S850" i="1"/>
  <c r="S866" i="1"/>
  <c r="S791" i="1"/>
  <c r="N843" i="1"/>
  <c r="S843" i="1" s="1"/>
  <c r="N796" i="1"/>
  <c r="S796" i="1" s="1"/>
  <c r="S1051" i="1"/>
  <c r="N1041" i="1"/>
  <c r="S1041" i="1" s="1"/>
  <c r="S1039" i="1"/>
  <c r="N1057" i="1"/>
  <c r="S1057" i="1" s="1"/>
  <c r="N1028" i="1"/>
  <c r="S1028" i="1" s="1"/>
  <c r="N1044" i="1"/>
  <c r="S1044" i="1" s="1"/>
  <c r="N1034" i="1"/>
  <c r="S1034" i="1" s="1"/>
  <c r="N1037" i="1"/>
  <c r="S1037" i="1" s="1"/>
  <c r="N986" i="1"/>
  <c r="S986" i="1" s="1"/>
  <c r="N970" i="1"/>
  <c r="S970" i="1" s="1"/>
  <c r="N954" i="1"/>
  <c r="S954" i="1" s="1"/>
  <c r="N938" i="1"/>
  <c r="S938" i="1" s="1"/>
  <c r="S903" i="1"/>
  <c r="S931" i="1"/>
  <c r="N893" i="1"/>
  <c r="S893" i="1" s="1"/>
  <c r="N890" i="1"/>
  <c r="S890" i="1" s="1"/>
  <c r="N937" i="1"/>
  <c r="S937" i="1" s="1"/>
  <c r="N941" i="1"/>
  <c r="S941" i="1" s="1"/>
  <c r="S999" i="1"/>
  <c r="S853" i="1"/>
  <c r="S786" i="1"/>
  <c r="S839" i="1"/>
  <c r="S923" i="1"/>
  <c r="S896" i="1"/>
  <c r="S882" i="1"/>
  <c r="N885" i="1"/>
  <c r="S885" i="1" s="1"/>
  <c r="N873" i="1"/>
  <c r="S873" i="1" s="1"/>
  <c r="N809" i="1"/>
  <c r="S809" i="1" s="1"/>
  <c r="N860" i="1"/>
  <c r="S860" i="1" s="1"/>
  <c r="N823" i="1"/>
  <c r="S823" i="1" s="1"/>
  <c r="S801" i="1"/>
  <c r="N787" i="1"/>
  <c r="S787" i="1" s="1"/>
  <c r="S725" i="1"/>
  <c r="N868" i="1"/>
  <c r="S868" i="1" s="1"/>
  <c r="N753" i="1"/>
  <c r="S753" i="1" s="1"/>
  <c r="S855" i="1"/>
  <c r="N794" i="1"/>
  <c r="S794" i="1" s="1"/>
  <c r="S878" i="1"/>
  <c r="S822" i="1"/>
  <c r="N1017" i="1"/>
  <c r="S1017" i="1" s="1"/>
  <c r="N936" i="1"/>
  <c r="S936" i="1" s="1"/>
  <c r="N1023" i="1"/>
  <c r="S1023" i="1" s="1"/>
  <c r="N993" i="1"/>
  <c r="S993" i="1" s="1"/>
  <c r="N982" i="1"/>
  <c r="S982" i="1" s="1"/>
  <c r="S600" i="1"/>
  <c r="S854" i="1"/>
  <c r="N867" i="1"/>
  <c r="S867" i="1" s="1"/>
  <c r="S731" i="1"/>
  <c r="S778" i="1"/>
  <c r="S759" i="1"/>
  <c r="N768" i="1"/>
  <c r="S768" i="1" s="1"/>
  <c r="N859" i="1"/>
  <c r="S859" i="1" s="1"/>
  <c r="N933" i="1"/>
  <c r="S933" i="1" s="1"/>
  <c r="N1011" i="1"/>
  <c r="S1011" i="1" s="1"/>
  <c r="S907" i="1"/>
  <c r="S908" i="1"/>
  <c r="N636" i="1"/>
  <c r="S636" i="1" s="1"/>
  <c r="N661" i="1"/>
  <c r="S661" i="1" s="1"/>
  <c r="N609" i="1"/>
  <c r="S609" i="1" s="1"/>
  <c r="N697" i="1"/>
  <c r="S697" i="1" s="1"/>
  <c r="N632" i="1"/>
  <c r="S632" i="1" s="1"/>
  <c r="N595" i="1"/>
  <c r="S595" i="1" s="1"/>
  <c r="N649" i="1"/>
  <c r="S649" i="1" s="1"/>
  <c r="N599" i="1"/>
  <c r="S599" i="1" s="1"/>
  <c r="N541" i="1"/>
  <c r="S541" i="1" s="1"/>
  <c r="S658" i="1"/>
  <c r="S666" i="1"/>
  <c r="N597" i="1"/>
  <c r="S597" i="1" s="1"/>
  <c r="N567" i="1"/>
  <c r="S567" i="1" s="1"/>
  <c r="S870" i="1"/>
  <c r="N877" i="1"/>
  <c r="S877" i="1" s="1"/>
  <c r="S810" i="1"/>
  <c r="N784" i="1"/>
  <c r="S784" i="1" s="1"/>
  <c r="N730" i="1"/>
  <c r="S730" i="1" s="1"/>
  <c r="N723" i="1"/>
  <c r="S723" i="1" s="1"/>
  <c r="S770" i="1"/>
  <c r="S735" i="1"/>
  <c r="S711" i="1"/>
  <c r="N797" i="1"/>
  <c r="S797" i="1" s="1"/>
  <c r="N785" i="1"/>
  <c r="S785" i="1" s="1"/>
  <c r="S726" i="1"/>
  <c r="N769" i="1"/>
  <c r="S769" i="1" s="1"/>
  <c r="N793" i="1"/>
  <c r="S793" i="1" s="1"/>
  <c r="N776" i="1"/>
  <c r="S776" i="1" s="1"/>
  <c r="N721" i="1"/>
  <c r="S721" i="1" s="1"/>
  <c r="N984" i="1"/>
  <c r="S984" i="1" s="1"/>
  <c r="N949" i="1"/>
  <c r="S949" i="1" s="1"/>
  <c r="N1052" i="1"/>
  <c r="S1052" i="1" s="1"/>
  <c r="N1021" i="1"/>
  <c r="S1021" i="1" s="1"/>
  <c r="N910" i="1"/>
  <c r="S910" i="1" s="1"/>
  <c r="N922" i="1"/>
  <c r="S922" i="1" s="1"/>
  <c r="N906" i="1"/>
  <c r="S906" i="1" s="1"/>
  <c r="N966" i="1"/>
  <c r="S966" i="1" s="1"/>
  <c r="S418" i="1"/>
  <c r="S703" i="1"/>
  <c r="S695" i="1"/>
  <c r="S687" i="1"/>
  <c r="S679" i="1"/>
  <c r="S671" i="1"/>
  <c r="S663" i="1"/>
  <c r="N681" i="1"/>
  <c r="S681" i="1" s="1"/>
  <c r="S593" i="1"/>
  <c r="N662" i="1"/>
  <c r="S662" i="1" s="1"/>
  <c r="N634" i="1"/>
  <c r="S634" i="1" s="1"/>
  <c r="N626" i="1"/>
  <c r="S626" i="1" s="1"/>
  <c r="N879" i="1"/>
  <c r="S879" i="1" s="1"/>
  <c r="N844" i="1"/>
  <c r="S844" i="1" s="1"/>
  <c r="N847" i="1"/>
  <c r="S847" i="1" s="1"/>
  <c r="S807" i="1"/>
  <c r="N777" i="1"/>
  <c r="S777" i="1" s="1"/>
  <c r="N805" i="1"/>
  <c r="S805" i="1" s="1"/>
  <c r="S733" i="1"/>
  <c r="S883" i="1"/>
  <c r="S751" i="1"/>
  <c r="S829" i="1"/>
  <c r="S875" i="1"/>
  <c r="N750" i="1"/>
  <c r="S750" i="1" s="1"/>
  <c r="S767" i="1"/>
  <c r="S766" i="1"/>
  <c r="S874" i="1"/>
  <c r="N764" i="1"/>
  <c r="S764" i="1" s="1"/>
  <c r="N851" i="1"/>
  <c r="S851" i="1" s="1"/>
  <c r="N881" i="1"/>
  <c r="S881" i="1" s="1"/>
  <c r="N861" i="1"/>
  <c r="S861" i="1" s="1"/>
  <c r="N835" i="1"/>
  <c r="S835" i="1" s="1"/>
  <c r="S818" i="1"/>
  <c r="S798" i="1"/>
  <c r="N763" i="1"/>
  <c r="S763" i="1" s="1"/>
  <c r="N749" i="1"/>
  <c r="S749" i="1" s="1"/>
  <c r="S762" i="1"/>
  <c r="S734" i="1"/>
  <c r="N757" i="1"/>
  <c r="S757" i="1" s="1"/>
  <c r="N821" i="1"/>
  <c r="S821" i="1" s="1"/>
  <c r="S819" i="1"/>
  <c r="S869" i="1"/>
  <c r="S705" i="1"/>
  <c r="N651" i="1"/>
  <c r="S651" i="1" s="1"/>
  <c r="S620" i="1"/>
  <c r="S586" i="1"/>
  <c r="S562" i="1"/>
  <c r="S554" i="1"/>
  <c r="N619" i="1"/>
  <c r="S619" i="1" s="1"/>
  <c r="S837" i="1"/>
  <c r="N884" i="1"/>
  <c r="S884" i="1" s="1"/>
  <c r="N845" i="1"/>
  <c r="S845" i="1" s="1"/>
  <c r="S842" i="1"/>
  <c r="S849" i="1"/>
  <c r="N790" i="1"/>
  <c r="S790" i="1" s="1"/>
  <c r="S783" i="1"/>
  <c r="S774" i="1"/>
  <c r="S747" i="1"/>
  <c r="S732" i="1"/>
  <c r="S716" i="1"/>
  <c r="S779" i="1"/>
  <c r="S742" i="1"/>
  <c r="S736" i="1"/>
  <c r="S712" i="1"/>
  <c r="N752" i="1"/>
  <c r="S752" i="1" s="1"/>
  <c r="S772" i="1"/>
  <c r="N358" i="1"/>
  <c r="S358" i="1" s="1"/>
  <c r="S685" i="1"/>
  <c r="N635" i="1"/>
  <c r="S635" i="1" s="1"/>
  <c r="N672" i="1"/>
  <c r="S672" i="1" s="1"/>
  <c r="N880" i="1"/>
  <c r="S880" i="1" s="1"/>
  <c r="N863" i="1"/>
  <c r="S863" i="1" s="1"/>
  <c r="N848" i="1"/>
  <c r="S848" i="1" s="1"/>
  <c r="N827" i="1"/>
  <c r="S827" i="1" s="1"/>
  <c r="N836" i="1"/>
  <c r="S836" i="1" s="1"/>
  <c r="S826" i="1"/>
  <c r="N828" i="1"/>
  <c r="S828" i="1" s="1"/>
  <c r="N857" i="1"/>
  <c r="S857" i="1" s="1"/>
  <c r="S788" i="1"/>
  <c r="N831" i="1"/>
  <c r="S831" i="1" s="1"/>
  <c r="N816" i="1"/>
  <c r="S816" i="1" s="1"/>
  <c r="N815" i="1"/>
  <c r="S815" i="1" s="1"/>
  <c r="N800" i="1"/>
  <c r="S800" i="1" s="1"/>
  <c r="N789" i="1"/>
  <c r="S789" i="1" s="1"/>
  <c r="S719" i="1"/>
  <c r="N741" i="1"/>
  <c r="S741" i="1" s="1"/>
  <c r="S795" i="1"/>
  <c r="S729" i="1"/>
  <c r="S718" i="1"/>
  <c r="N535" i="1"/>
  <c r="S535" i="1" s="1"/>
  <c r="N571" i="1"/>
  <c r="S571" i="1" s="1"/>
  <c r="N876" i="1"/>
  <c r="S876" i="1" s="1"/>
  <c r="N864" i="1"/>
  <c r="S864" i="1" s="1"/>
  <c r="N841" i="1"/>
  <c r="S841" i="1" s="1"/>
  <c r="N824" i="1"/>
  <c r="S824" i="1" s="1"/>
  <c r="N832" i="1"/>
  <c r="S832" i="1" s="1"/>
  <c r="N872" i="1"/>
  <c r="S872" i="1" s="1"/>
  <c r="N812" i="1"/>
  <c r="S812" i="1" s="1"/>
  <c r="S814" i="1"/>
  <c r="S780" i="1"/>
  <c r="S771" i="1"/>
  <c r="N760" i="1"/>
  <c r="S760" i="1" s="1"/>
  <c r="N737" i="1"/>
  <c r="S737" i="1" s="1"/>
  <c r="S724" i="1"/>
  <c r="N792" i="1"/>
  <c r="S792" i="1" s="1"/>
  <c r="S739" i="1"/>
  <c r="S720" i="1"/>
  <c r="N773" i="1"/>
  <c r="S773" i="1" s="1"/>
  <c r="S755" i="1"/>
  <c r="N744" i="1"/>
  <c r="S744" i="1" s="1"/>
  <c r="S717" i="1"/>
  <c r="S710" i="1"/>
  <c r="N825" i="1"/>
  <c r="S825" i="1" s="1"/>
  <c r="N539" i="1"/>
  <c r="S539" i="1" s="1"/>
  <c r="S709" i="1"/>
  <c r="S802" i="1"/>
  <c r="S728" i="1"/>
  <c r="S706" i="1"/>
  <c r="N495" i="1"/>
  <c r="S669" i="1"/>
  <c r="N668" i="1"/>
  <c r="S668" i="1" s="1"/>
  <c r="N660" i="1"/>
  <c r="S660" i="1" s="1"/>
  <c r="N665" i="1"/>
  <c r="S665" i="1" s="1"/>
  <c r="N589" i="1"/>
  <c r="S589" i="1" s="1"/>
  <c r="N573" i="1"/>
  <c r="S573" i="1" s="1"/>
  <c r="N565" i="1"/>
  <c r="S565" i="1" s="1"/>
  <c r="N557" i="1"/>
  <c r="S557" i="1" s="1"/>
  <c r="N537" i="1"/>
  <c r="S537" i="1" s="1"/>
  <c r="N610" i="1"/>
  <c r="S610" i="1" s="1"/>
  <c r="N601" i="1"/>
  <c r="S601" i="1" s="1"/>
  <c r="S698" i="1"/>
  <c r="N670" i="1"/>
  <c r="S670" i="1" s="1"/>
  <c r="N646" i="1"/>
  <c r="S646" i="1" s="1"/>
  <c r="N603" i="1"/>
  <c r="S603" i="1" s="1"/>
  <c r="S830" i="1"/>
  <c r="S782" i="1"/>
  <c r="S758" i="1"/>
  <c r="S727" i="1"/>
  <c r="N804" i="1"/>
  <c r="S804" i="1" s="1"/>
  <c r="S686" i="1"/>
  <c r="N446" i="1"/>
  <c r="S446" i="1" s="1"/>
  <c r="S691" i="1"/>
  <c r="S675" i="1"/>
  <c r="S641" i="1"/>
  <c r="N657" i="1"/>
  <c r="S657" i="1" s="1"/>
  <c r="S612" i="1"/>
  <c r="N615" i="1"/>
  <c r="S615" i="1" s="1"/>
  <c r="S624" i="1"/>
  <c r="S616" i="1"/>
  <c r="N840" i="1"/>
  <c r="S840" i="1" s="1"/>
  <c r="N852" i="1"/>
  <c r="S852" i="1" s="1"/>
  <c r="N856" i="1"/>
  <c r="S856" i="1" s="1"/>
  <c r="S756" i="1"/>
  <c r="N820" i="1"/>
  <c r="S820" i="1" s="1"/>
  <c r="S740" i="1"/>
  <c r="N639" i="1"/>
  <c r="S639" i="1" s="1"/>
  <c r="N580" i="1"/>
  <c r="S580" i="1" s="1"/>
  <c r="N564" i="1"/>
  <c r="S564" i="1" s="1"/>
  <c r="N643" i="1"/>
  <c r="S643" i="1" s="1"/>
  <c r="N618" i="1"/>
  <c r="S618" i="1" s="1"/>
  <c r="N594" i="1"/>
  <c r="S594" i="1" s="1"/>
  <c r="N577" i="1"/>
  <c r="S577" i="1" s="1"/>
  <c r="N561" i="1"/>
  <c r="S561" i="1" s="1"/>
  <c r="N545" i="1"/>
  <c r="S545" i="1" s="1"/>
  <c r="S590" i="1"/>
  <c r="S582" i="1"/>
  <c r="S558" i="1"/>
  <c r="S550" i="1"/>
  <c r="S534" i="1"/>
  <c r="N614" i="1"/>
  <c r="S614" i="1" s="1"/>
  <c r="N690" i="1"/>
  <c r="S690" i="1" s="1"/>
  <c r="N575" i="1"/>
  <c r="S575" i="1" s="1"/>
  <c r="N559" i="1"/>
  <c r="S559" i="1" s="1"/>
  <c r="N543" i="1"/>
  <c r="S543" i="1" s="1"/>
  <c r="S674" i="1"/>
  <c r="N638" i="1"/>
  <c r="S638" i="1" s="1"/>
  <c r="N608" i="1"/>
  <c r="S608" i="1" s="1"/>
  <c r="N702" i="1"/>
  <c r="S702" i="1" s="1"/>
  <c r="N678" i="1"/>
  <c r="S678" i="1" s="1"/>
  <c r="N551" i="1"/>
  <c r="S551" i="1" s="1"/>
  <c r="N682" i="1"/>
  <c r="S682" i="1" s="1"/>
  <c r="N587" i="1"/>
  <c r="S587" i="1" s="1"/>
  <c r="N605" i="1"/>
  <c r="S605" i="1" s="1"/>
  <c r="N547" i="1"/>
  <c r="S547" i="1" s="1"/>
  <c r="N583" i="1"/>
  <c r="S583" i="1" s="1"/>
  <c r="N405" i="1"/>
  <c r="S405" i="1" s="1"/>
  <c r="S488" i="1"/>
  <c r="S701" i="1"/>
  <c r="N700" i="1"/>
  <c r="S700" i="1" s="1"/>
  <c r="N406" i="1"/>
  <c r="S406" i="1" s="1"/>
  <c r="N390" i="1"/>
  <c r="S390" i="1" s="1"/>
  <c r="N466" i="1"/>
  <c r="S466" i="1" s="1"/>
  <c r="N664" i="1"/>
  <c r="S664" i="1" s="1"/>
  <c r="N676" i="1"/>
  <c r="S676" i="1" s="1"/>
  <c r="N644" i="1"/>
  <c r="S644" i="1" s="1"/>
  <c r="N631" i="1"/>
  <c r="S631" i="1" s="1"/>
  <c r="N628" i="1"/>
  <c r="S628" i="1" s="1"/>
  <c r="N611" i="1"/>
  <c r="S611" i="1" s="1"/>
  <c r="N581" i="1"/>
  <c r="S581" i="1" s="1"/>
  <c r="N549" i="1"/>
  <c r="S549" i="1" s="1"/>
  <c r="N588" i="1"/>
  <c r="S588" i="1" s="1"/>
  <c r="N572" i="1"/>
  <c r="S572" i="1" s="1"/>
  <c r="N556" i="1"/>
  <c r="S556" i="1" s="1"/>
  <c r="N640" i="1"/>
  <c r="S640" i="1" s="1"/>
  <c r="N591" i="1"/>
  <c r="S591" i="1" s="1"/>
  <c r="S654" i="1"/>
  <c r="N579" i="1"/>
  <c r="S579" i="1" s="1"/>
  <c r="N659" i="1"/>
  <c r="S659" i="1" s="1"/>
  <c r="N502" i="1"/>
  <c r="S502" i="1" s="1"/>
  <c r="S513" i="1"/>
  <c r="N696" i="1"/>
  <c r="S696" i="1" s="1"/>
  <c r="N680" i="1"/>
  <c r="S680" i="1" s="1"/>
  <c r="N708" i="1"/>
  <c r="S708" i="1" s="1"/>
  <c r="N684" i="1"/>
  <c r="S684" i="1" s="1"/>
  <c r="N688" i="1"/>
  <c r="S688" i="1" s="1"/>
  <c r="S653" i="1"/>
  <c r="N648" i="1"/>
  <c r="S648" i="1" s="1"/>
  <c r="S637" i="1"/>
  <c r="S633" i="1"/>
  <c r="S629" i="1"/>
  <c r="N602" i="1"/>
  <c r="S602" i="1" s="1"/>
  <c r="S621" i="1"/>
  <c r="S596" i="1"/>
  <c r="N617" i="1"/>
  <c r="S617" i="1" s="1"/>
  <c r="S604" i="1"/>
  <c r="N585" i="1"/>
  <c r="S585" i="1" s="1"/>
  <c r="N569" i="1"/>
  <c r="S569" i="1" s="1"/>
  <c r="N553" i="1"/>
  <c r="S553" i="1" s="1"/>
  <c r="N533" i="1"/>
  <c r="S533" i="1" s="1"/>
  <c r="N544" i="1"/>
  <c r="S544" i="1" s="1"/>
  <c r="N540" i="1"/>
  <c r="S540" i="1" s="1"/>
  <c r="S574" i="1"/>
  <c r="S566" i="1"/>
  <c r="S546" i="1"/>
  <c r="S538" i="1"/>
  <c r="N650" i="1"/>
  <c r="S650" i="1" s="1"/>
  <c r="S607" i="1"/>
  <c r="N598" i="1"/>
  <c r="S598" i="1" s="1"/>
  <c r="N584" i="1"/>
  <c r="S584" i="1" s="1"/>
  <c r="N568" i="1"/>
  <c r="S568" i="1" s="1"/>
  <c r="S592" i="1"/>
  <c r="S505" i="1"/>
  <c r="S495" i="1"/>
  <c r="S434" i="1"/>
  <c r="S426" i="1"/>
  <c r="S461" i="1"/>
  <c r="S689" i="1"/>
  <c r="S673" i="1"/>
  <c r="S578" i="1"/>
  <c r="S570" i="1"/>
  <c r="N576" i="1"/>
  <c r="S576" i="1" s="1"/>
  <c r="N560" i="1"/>
  <c r="S560" i="1" s="1"/>
  <c r="N532" i="1"/>
  <c r="S532" i="1" s="1"/>
  <c r="N499" i="1"/>
  <c r="S499" i="1" s="1"/>
  <c r="N677" i="1"/>
  <c r="S677" i="1" s="1"/>
  <c r="N692" i="1"/>
  <c r="S692" i="1" s="1"/>
  <c r="N693" i="1"/>
  <c r="S693" i="1" s="1"/>
  <c r="S655" i="1"/>
  <c r="N652" i="1"/>
  <c r="S652" i="1" s="1"/>
  <c r="N704" i="1"/>
  <c r="S704" i="1" s="1"/>
  <c r="S707" i="1"/>
  <c r="S667" i="1"/>
  <c r="N467" i="1"/>
  <c r="S467" i="1" s="1"/>
  <c r="N487" i="1"/>
  <c r="S487" i="1" s="1"/>
  <c r="S448" i="1"/>
  <c r="N435" i="1"/>
  <c r="S435" i="1" s="1"/>
  <c r="N427" i="1"/>
  <c r="S427" i="1" s="1"/>
  <c r="N442" i="1"/>
  <c r="S442" i="1" s="1"/>
  <c r="N402" i="1"/>
  <c r="S402" i="1" s="1"/>
  <c r="S370" i="1"/>
  <c r="S378" i="1"/>
  <c r="N656" i="1"/>
  <c r="S656" i="1" s="1"/>
  <c r="S645" i="1"/>
  <c r="N647" i="1"/>
  <c r="S647" i="1" s="1"/>
  <c r="N625" i="1"/>
  <c r="S625" i="1" s="1"/>
  <c r="N536" i="1"/>
  <c r="S536" i="1" s="1"/>
  <c r="N623" i="1"/>
  <c r="S623" i="1" s="1"/>
  <c r="S699" i="1"/>
  <c r="S627" i="1"/>
  <c r="N548" i="1"/>
  <c r="S548" i="1" s="1"/>
  <c r="S542" i="1"/>
  <c r="S473" i="1"/>
  <c r="N476" i="1"/>
  <c r="S476" i="1" s="1"/>
  <c r="S432" i="1"/>
  <c r="N365" i="1"/>
  <c r="S365" i="1" s="1"/>
  <c r="S480" i="1"/>
  <c r="S354" i="1"/>
  <c r="S683" i="1"/>
  <c r="S613" i="1"/>
  <c r="N606" i="1"/>
  <c r="S606" i="1" s="1"/>
  <c r="N552" i="1"/>
  <c r="S552" i="1" s="1"/>
  <c r="N353" i="1"/>
  <c r="S353" i="1" s="1"/>
  <c r="N510" i="1"/>
  <c r="S510" i="1" s="1"/>
  <c r="S501" i="1"/>
  <c r="N486" i="1"/>
  <c r="S486" i="1" s="1"/>
  <c r="N530" i="1"/>
  <c r="S530" i="1" s="1"/>
  <c r="S524" i="1"/>
  <c r="S516" i="1"/>
  <c r="N507" i="1"/>
  <c r="S507" i="1" s="1"/>
  <c r="N460" i="1"/>
  <c r="S460" i="1" s="1"/>
  <c r="N377" i="1"/>
  <c r="S377" i="1" s="1"/>
  <c r="N393" i="1"/>
  <c r="S393" i="1" s="1"/>
  <c r="N373" i="1"/>
  <c r="S373" i="1" s="1"/>
  <c r="S478" i="1"/>
  <c r="S477" i="1"/>
  <c r="S386" i="1"/>
  <c r="S410" i="1"/>
  <c r="N374" i="1"/>
  <c r="S374" i="1" s="1"/>
  <c r="N529" i="1"/>
  <c r="S529" i="1" s="1"/>
  <c r="S470" i="1"/>
  <c r="N523" i="1"/>
  <c r="S523" i="1" s="1"/>
  <c r="N503" i="1"/>
  <c r="S503" i="1" s="1"/>
  <c r="N472" i="1"/>
  <c r="S472" i="1" s="1"/>
  <c r="S437" i="1"/>
  <c r="S403" i="1"/>
  <c r="S363" i="1"/>
  <c r="N423" i="1"/>
  <c r="S423" i="1" s="1"/>
  <c r="N397" i="1"/>
  <c r="S397" i="1" s="1"/>
  <c r="N409" i="1"/>
  <c r="S409" i="1" s="1"/>
  <c r="S420" i="1"/>
  <c r="S528" i="1"/>
  <c r="S412" i="1"/>
  <c r="S396" i="1"/>
  <c r="S380" i="1"/>
  <c r="S364" i="1"/>
  <c r="S438" i="1"/>
  <c r="N385" i="1"/>
  <c r="S385" i="1" s="1"/>
  <c r="S485" i="1"/>
  <c r="S392" i="1"/>
  <c r="S497" i="1"/>
  <c r="S362" i="1"/>
  <c r="S425" i="1"/>
  <c r="N450" i="1"/>
  <c r="S450" i="1" s="1"/>
  <c r="N462" i="1"/>
  <c r="S462" i="1" s="1"/>
  <c r="N468" i="1"/>
  <c r="S468" i="1" s="1"/>
  <c r="N455" i="1"/>
  <c r="S455" i="1" s="1"/>
  <c r="S449" i="1"/>
  <c r="S444" i="1"/>
  <c r="N447" i="1"/>
  <c r="S447" i="1" s="1"/>
  <c r="S440" i="1"/>
  <c r="S421" i="1"/>
  <c r="S404" i="1"/>
  <c r="S388" i="1"/>
  <c r="S372" i="1"/>
  <c r="N401" i="1"/>
  <c r="S401" i="1" s="1"/>
  <c r="N369" i="1"/>
  <c r="S369" i="1" s="1"/>
  <c r="S398" i="1"/>
  <c r="S512" i="1"/>
  <c r="N514" i="1"/>
  <c r="S514" i="1" s="1"/>
  <c r="S496" i="1"/>
  <c r="N471" i="1"/>
  <c r="S471" i="1" s="1"/>
  <c r="N452" i="1"/>
  <c r="S452" i="1" s="1"/>
  <c r="S430" i="1"/>
  <c r="N527" i="1"/>
  <c r="S527" i="1" s="1"/>
  <c r="N464" i="1"/>
  <c r="S464" i="1" s="1"/>
  <c r="S441" i="1"/>
  <c r="N483" i="1"/>
  <c r="S483" i="1" s="1"/>
  <c r="N519" i="1"/>
  <c r="S519" i="1" s="1"/>
  <c r="N417" i="1"/>
  <c r="S417" i="1" s="1"/>
  <c r="S521" i="1"/>
  <c r="S454" i="1"/>
  <c r="S366" i="1"/>
  <c r="S517" i="1"/>
  <c r="S525" i="1"/>
  <c r="S458" i="1"/>
  <c r="S394" i="1"/>
  <c r="S424" i="1"/>
  <c r="N522" i="1"/>
  <c r="S522" i="1" s="1"/>
  <c r="S509" i="1"/>
  <c r="S493" i="1"/>
  <c r="N451" i="1"/>
  <c r="S451" i="1" s="1"/>
  <c r="N479" i="1"/>
  <c r="S479" i="1" s="1"/>
  <c r="S465" i="1"/>
  <c r="N431" i="1"/>
  <c r="S431" i="1" s="1"/>
  <c r="N389" i="1"/>
  <c r="S389" i="1" s="1"/>
  <c r="S368" i="1"/>
  <c r="N356" i="1"/>
  <c r="S356" i="1" s="1"/>
  <c r="S382" i="1"/>
  <c r="N21" i="1"/>
  <c r="S21" i="1" s="1"/>
  <c r="N2" i="1"/>
  <c r="S2" i="1" s="1"/>
  <c r="N30" i="1"/>
  <c r="S30" i="1" s="1"/>
  <c r="N26" i="1"/>
  <c r="S26" i="1" s="1"/>
  <c r="N200" i="1"/>
  <c r="S200" i="1" s="1"/>
  <c r="N144" i="1"/>
  <c r="S144" i="1" s="1"/>
  <c r="N526" i="1"/>
  <c r="S526" i="1" s="1"/>
  <c r="S508" i="1"/>
  <c r="N494" i="1"/>
  <c r="S494" i="1" s="1"/>
  <c r="S492" i="1"/>
  <c r="S481" i="1"/>
  <c r="N511" i="1"/>
  <c r="S511" i="1" s="1"/>
  <c r="N491" i="1"/>
  <c r="S491" i="1" s="1"/>
  <c r="N515" i="1"/>
  <c r="S515" i="1" s="1"/>
  <c r="N456" i="1"/>
  <c r="S456" i="1" s="1"/>
  <c r="N443" i="1"/>
  <c r="S443" i="1" s="1"/>
  <c r="S416" i="1"/>
  <c r="S400" i="1"/>
  <c r="S384" i="1"/>
  <c r="N439" i="1"/>
  <c r="S439" i="1" s="1"/>
  <c r="S436" i="1"/>
  <c r="S428" i="1"/>
  <c r="S415" i="1"/>
  <c r="S407" i="1"/>
  <c r="S383" i="1"/>
  <c r="S367" i="1"/>
  <c r="S359" i="1"/>
  <c r="N413" i="1"/>
  <c r="S413" i="1" s="1"/>
  <c r="N381" i="1"/>
  <c r="S381" i="1" s="1"/>
  <c r="N361" i="1"/>
  <c r="S361" i="1" s="1"/>
  <c r="N474" i="1"/>
  <c r="S474" i="1" s="1"/>
  <c r="S482" i="1"/>
  <c r="S520" i="1"/>
  <c r="S500" i="1"/>
  <c r="S453" i="1"/>
  <c r="S489" i="1"/>
  <c r="S457" i="1"/>
  <c r="N422" i="1"/>
  <c r="S422" i="1" s="1"/>
  <c r="S408" i="1"/>
  <c r="S376" i="1"/>
  <c r="S360" i="1"/>
  <c r="S445" i="1"/>
  <c r="S419" i="1"/>
  <c r="S411" i="1"/>
  <c r="S395" i="1"/>
  <c r="S387" i="1"/>
  <c r="S379" i="1"/>
  <c r="S371" i="1"/>
  <c r="S355" i="1"/>
  <c r="S399" i="1"/>
  <c r="S391" i="1"/>
  <c r="S375" i="1"/>
  <c r="S357" i="1"/>
  <c r="N490" i="1"/>
  <c r="S490" i="1" s="1"/>
  <c r="S429" i="1"/>
  <c r="N459" i="1"/>
  <c r="S459" i="1" s="1"/>
  <c r="S504" i="1"/>
  <c r="N506" i="1"/>
  <c r="S506" i="1" s="1"/>
  <c r="S484" i="1"/>
  <c r="S469" i="1"/>
  <c r="N518" i="1"/>
  <c r="S518" i="1" s="1"/>
  <c r="N498" i="1"/>
  <c r="S498" i="1" s="1"/>
  <c r="N463" i="1"/>
  <c r="S463" i="1" s="1"/>
  <c r="S433" i="1"/>
  <c r="N475" i="1"/>
  <c r="S475" i="1" s="1"/>
  <c r="N222" i="1"/>
  <c r="S222" i="1" s="1"/>
  <c r="N260" i="1"/>
  <c r="S260" i="1" s="1"/>
  <c r="N11" i="1"/>
  <c r="S11" i="1" s="1"/>
  <c r="N231" i="1"/>
  <c r="S231" i="1" s="1"/>
  <c r="N85" i="1"/>
  <c r="S85" i="1" s="1"/>
  <c r="N136" i="1"/>
  <c r="S136" i="1" s="1"/>
  <c r="N61" i="1"/>
  <c r="S61" i="1" s="1"/>
  <c r="N227" i="1"/>
  <c r="S227" i="1" s="1"/>
  <c r="N3" i="1"/>
  <c r="S3" i="1" s="1"/>
  <c r="N193" i="1"/>
  <c r="S193" i="1" s="1"/>
  <c r="N37" i="1"/>
  <c r="S37" i="1" s="1"/>
  <c r="N218" i="1"/>
  <c r="S218" i="1" s="1"/>
  <c r="N243" i="1"/>
  <c r="S243" i="1" s="1"/>
  <c r="N254" i="1"/>
  <c r="S254" i="1" s="1"/>
  <c r="N110" i="1"/>
  <c r="S110" i="1" s="1"/>
  <c r="N137" i="1"/>
  <c r="S137" i="1" s="1"/>
  <c r="N156" i="1"/>
  <c r="S156" i="1" s="1"/>
  <c r="S311" i="1"/>
  <c r="N43" i="1"/>
  <c r="S43" i="1" s="1"/>
  <c r="N65" i="1"/>
  <c r="S65" i="1" s="1"/>
  <c r="N12" i="1"/>
  <c r="S12" i="1" s="1"/>
  <c r="N196" i="1"/>
  <c r="S196" i="1" s="1"/>
  <c r="N202" i="1"/>
  <c r="S202" i="1" s="1"/>
  <c r="N48" i="1"/>
  <c r="S48" i="1" s="1"/>
  <c r="L24" i="1"/>
  <c r="M24" i="1"/>
  <c r="N130" i="1"/>
  <c r="S130" i="1" s="1"/>
  <c r="N16" i="1"/>
  <c r="S16" i="1" s="1"/>
  <c r="N180" i="1"/>
  <c r="S180" i="1" s="1"/>
  <c r="N23" i="1"/>
  <c r="S23" i="1" s="1"/>
  <c r="N197" i="1"/>
  <c r="S197" i="1" s="1"/>
  <c r="N32" i="1"/>
  <c r="S32" i="1" s="1"/>
  <c r="N244" i="1"/>
  <c r="S244" i="1" s="1"/>
  <c r="N258" i="1"/>
  <c r="S258" i="1" s="1"/>
  <c r="N56" i="1"/>
  <c r="S56" i="1" s="1"/>
  <c r="N165" i="1"/>
  <c r="S165" i="1" s="1"/>
  <c r="N18" i="1"/>
  <c r="S18" i="1" s="1"/>
  <c r="N28" i="1"/>
  <c r="S28" i="1" s="1"/>
  <c r="N99" i="1"/>
  <c r="S99" i="1" s="1"/>
  <c r="N161" i="1"/>
  <c r="S161" i="1" s="1"/>
  <c r="N233" i="1"/>
  <c r="S233" i="1" s="1"/>
  <c r="N164" i="1"/>
  <c r="S164" i="1" s="1"/>
  <c r="N27" i="1"/>
  <c r="S27" i="1" s="1"/>
  <c r="I24" i="1"/>
  <c r="O24" i="1" s="1"/>
  <c r="L6" i="3"/>
  <c r="M6" i="3"/>
  <c r="N305" i="1"/>
  <c r="S305" i="1" s="1"/>
  <c r="N232" i="1"/>
  <c r="S232" i="1" s="1"/>
  <c r="N114" i="1"/>
  <c r="S114" i="1" s="1"/>
  <c r="N166" i="1"/>
  <c r="S166" i="1" s="1"/>
  <c r="N4" i="1"/>
  <c r="S4" i="1" s="1"/>
  <c r="S8" i="3"/>
  <c r="N185" i="1"/>
  <c r="S185" i="1" s="1"/>
  <c r="N78" i="1"/>
  <c r="S78" i="1" s="1"/>
  <c r="N116" i="1"/>
  <c r="S116" i="1" s="1"/>
  <c r="N128" i="1"/>
  <c r="S128" i="1" s="1"/>
  <c r="N82" i="1"/>
  <c r="S82" i="1" s="1"/>
  <c r="S134" i="1"/>
  <c r="N92" i="1"/>
  <c r="S92" i="1" s="1"/>
  <c r="S175" i="1"/>
  <c r="N322" i="1"/>
  <c r="S322" i="1" s="1"/>
  <c r="N340" i="1"/>
  <c r="S340" i="1" s="1"/>
  <c r="N333" i="1"/>
  <c r="S333" i="1" s="1"/>
  <c r="N170" i="1"/>
  <c r="S170" i="1" s="1"/>
  <c r="N221" i="1"/>
  <c r="S221" i="1" s="1"/>
  <c r="N105" i="1"/>
  <c r="S105" i="1" s="1"/>
  <c r="S213" i="1"/>
  <c r="N220" i="1"/>
  <c r="S220" i="1" s="1"/>
  <c r="N155" i="1"/>
  <c r="S155" i="1" s="1"/>
  <c r="N194" i="1"/>
  <c r="S194" i="1" s="1"/>
  <c r="N169" i="1"/>
  <c r="S169" i="1" s="1"/>
  <c r="N20" i="1"/>
  <c r="S20" i="1" s="1"/>
  <c r="N91" i="1"/>
  <c r="S91" i="1" s="1"/>
  <c r="N52" i="1"/>
  <c r="S52" i="1" s="1"/>
  <c r="S13" i="1"/>
  <c r="N8" i="1"/>
  <c r="S8" i="1" s="1"/>
  <c r="N129" i="1"/>
  <c r="S129" i="1" s="1"/>
  <c r="S42" i="1"/>
  <c r="S139" i="1"/>
  <c r="S159" i="1"/>
  <c r="N45" i="1"/>
  <c r="S45" i="1" s="1"/>
  <c r="N77" i="1"/>
  <c r="S77" i="1" s="1"/>
  <c r="N198" i="1"/>
  <c r="S198" i="1" s="1"/>
  <c r="N122" i="1"/>
  <c r="S122" i="1" s="1"/>
  <c r="N176" i="1"/>
  <c r="S176" i="1" s="1"/>
  <c r="N174" i="1"/>
  <c r="S174" i="1" s="1"/>
  <c r="N53" i="1"/>
  <c r="S53" i="1" s="1"/>
  <c r="N151" i="1"/>
  <c r="S151" i="1" s="1"/>
  <c r="N121" i="1"/>
  <c r="S121" i="1" s="1"/>
  <c r="S58" i="1"/>
  <c r="S38" i="1"/>
  <c r="S203" i="1"/>
  <c r="N225" i="1"/>
  <c r="S225" i="1" s="1"/>
  <c r="S86" i="1"/>
  <c r="N112" i="1"/>
  <c r="S112" i="1" s="1"/>
  <c r="N192" i="1"/>
  <c r="S192" i="1" s="1"/>
  <c r="N19" i="1"/>
  <c r="S19" i="1" s="1"/>
  <c r="N25" i="1"/>
  <c r="S25" i="1" s="1"/>
  <c r="N94" i="1"/>
  <c r="S94" i="1" s="1"/>
  <c r="N33" i="1"/>
  <c r="S33" i="1" s="1"/>
  <c r="N206" i="1"/>
  <c r="S206" i="1" s="1"/>
  <c r="S168" i="1"/>
  <c r="N10" i="1"/>
  <c r="S10" i="1" s="1"/>
  <c r="N204" i="1"/>
  <c r="S204" i="1" s="1"/>
  <c r="N80" i="1"/>
  <c r="S80" i="1" s="1"/>
  <c r="N229" i="1"/>
  <c r="S229" i="1" s="1"/>
  <c r="N44" i="1"/>
  <c r="S44" i="1" s="1"/>
  <c r="N102" i="1"/>
  <c r="S102" i="1" s="1"/>
  <c r="N50" i="1"/>
  <c r="S50" i="1" s="1"/>
  <c r="N107" i="1"/>
  <c r="S107" i="1" s="1"/>
  <c r="N125" i="1"/>
  <c r="S125" i="1" s="1"/>
  <c r="S113" i="1"/>
  <c r="S17" i="1"/>
  <c r="N84" i="1"/>
  <c r="S84" i="1" s="1"/>
  <c r="N6" i="1"/>
  <c r="S6" i="1" s="1"/>
  <c r="N72" i="1"/>
  <c r="S72" i="1" s="1"/>
  <c r="S199" i="1"/>
  <c r="N208" i="1"/>
  <c r="S208" i="1" s="1"/>
  <c r="N215" i="1"/>
  <c r="S215" i="1" s="1"/>
  <c r="S189" i="1"/>
  <c r="S223" i="1"/>
  <c r="N226" i="1"/>
  <c r="S226" i="1" s="1"/>
  <c r="S191" i="1"/>
  <c r="N14" i="1"/>
  <c r="S14" i="1" s="1"/>
  <c r="N190" i="1"/>
  <c r="S190" i="1" s="1"/>
  <c r="S36" i="1"/>
  <c r="N118" i="1"/>
  <c r="S118" i="1" s="1"/>
  <c r="N205" i="1"/>
  <c r="S205" i="1" s="1"/>
  <c r="N106" i="1"/>
  <c r="S106" i="1" s="1"/>
  <c r="N209" i="1"/>
  <c r="S209" i="1" s="1"/>
  <c r="N133" i="1"/>
  <c r="S133" i="1" s="1"/>
  <c r="N157" i="1"/>
  <c r="S157" i="1" s="1"/>
  <c r="S70" i="1"/>
  <c r="S186" i="1"/>
  <c r="N66" i="1"/>
  <c r="S66" i="1" s="1"/>
  <c r="S153" i="1"/>
  <c r="N76" i="1"/>
  <c r="S76" i="1" s="1"/>
  <c r="S117" i="1"/>
  <c r="S228" i="1"/>
  <c r="N119" i="1"/>
  <c r="S119" i="1" s="1"/>
  <c r="N214" i="1"/>
  <c r="S214" i="1" s="1"/>
  <c r="N224" i="1"/>
  <c r="S224" i="1" s="1"/>
  <c r="S142" i="1"/>
  <c r="N149" i="1"/>
  <c r="S149" i="1" s="1"/>
  <c r="N54" i="1"/>
  <c r="S54" i="1" s="1"/>
  <c r="N31" i="1"/>
  <c r="S31" i="1" s="1"/>
  <c r="N15" i="1"/>
  <c r="S15" i="1" s="1"/>
  <c r="N87" i="1"/>
  <c r="S87" i="1" s="1"/>
  <c r="S219" i="1"/>
  <c r="S46" i="1"/>
  <c r="S88" i="1"/>
  <c r="N124" i="1"/>
  <c r="S124" i="1" s="1"/>
  <c r="S9" i="1"/>
  <c r="S212" i="1"/>
  <c r="S167" i="1"/>
  <c r="N132" i="1"/>
  <c r="S132" i="1" s="1"/>
  <c r="N146" i="1"/>
  <c r="S146" i="1" s="1"/>
  <c r="N40" i="1"/>
  <c r="S40" i="1" s="1"/>
  <c r="N126" i="1"/>
  <c r="S126" i="1" s="1"/>
  <c r="N179" i="1"/>
  <c r="S179" i="1" s="1"/>
  <c r="N64" i="1"/>
  <c r="S64" i="1" s="1"/>
  <c r="N182" i="1"/>
  <c r="S182" i="1" s="1"/>
  <c r="N150" i="1"/>
  <c r="S150" i="1" s="1"/>
  <c r="N60" i="1"/>
  <c r="S60" i="1" s="1"/>
  <c r="N97" i="1"/>
  <c r="S97" i="1" s="1"/>
  <c r="S171" i="1"/>
  <c r="N184" i="1"/>
  <c r="S184" i="1" s="1"/>
  <c r="N178" i="1"/>
  <c r="S178" i="1" s="1"/>
  <c r="N81" i="1"/>
  <c r="S81" i="1" s="1"/>
  <c r="N120" i="1"/>
  <c r="S120" i="1" s="1"/>
  <c r="N147" i="1"/>
  <c r="S147" i="1" s="1"/>
  <c r="N154" i="1"/>
  <c r="S154" i="1" s="1"/>
  <c r="S141" i="1"/>
  <c r="N240" i="1"/>
  <c r="S240" i="1" s="1"/>
  <c r="N39" i="1"/>
  <c r="S39" i="1" s="1"/>
  <c r="S163" i="1"/>
  <c r="N127" i="1"/>
  <c r="S127" i="1" s="1"/>
  <c r="N188" i="1"/>
  <c r="S188" i="1" s="1"/>
  <c r="S68" i="1"/>
  <c r="N67" i="1"/>
  <c r="S67" i="1" s="1"/>
  <c r="N172" i="1"/>
  <c r="S172" i="1" s="1"/>
  <c r="N152" i="1"/>
  <c r="S152" i="1" s="1"/>
  <c r="N216" i="1"/>
  <c r="S216" i="1" s="1"/>
  <c r="N63" i="1"/>
  <c r="S63" i="1" s="1"/>
  <c r="N217" i="1"/>
  <c r="S217" i="1" s="1"/>
  <c r="N173" i="1"/>
  <c r="S173" i="1" s="1"/>
  <c r="N308" i="1"/>
  <c r="S308" i="1" s="1"/>
  <c r="N103" i="1"/>
  <c r="S103" i="1" s="1"/>
  <c r="S135" i="1"/>
  <c r="S211" i="1"/>
  <c r="N201" i="1"/>
  <c r="S201" i="1" s="1"/>
  <c r="N7" i="1"/>
  <c r="S7" i="1" s="1"/>
  <c r="N100" i="1"/>
  <c r="S100" i="1" s="1"/>
  <c r="N57" i="1"/>
  <c r="S57" i="1" s="1"/>
  <c r="N143" i="1"/>
  <c r="S143" i="1" s="1"/>
  <c r="N108" i="1"/>
  <c r="S108" i="1" s="1"/>
  <c r="S29" i="1"/>
  <c r="S101" i="1"/>
  <c r="N281" i="1"/>
  <c r="S281" i="1" s="1"/>
  <c r="N73" i="1"/>
  <c r="S73" i="1" s="1"/>
  <c r="N140" i="1"/>
  <c r="S140" i="1" s="1"/>
  <c r="N89" i="1"/>
  <c r="S89" i="1" s="1"/>
  <c r="N115" i="1"/>
  <c r="S115" i="1" s="1"/>
  <c r="N62" i="1"/>
  <c r="S62" i="1" s="1"/>
  <c r="S22" i="1"/>
  <c r="N34" i="1"/>
  <c r="S34" i="1" s="1"/>
  <c r="N158" i="1"/>
  <c r="S158" i="1" s="1"/>
  <c r="N280" i="1"/>
  <c r="S280" i="1" s="1"/>
  <c r="N49" i="1"/>
  <c r="S49" i="1" s="1"/>
  <c r="N131" i="1"/>
  <c r="S131" i="1" s="1"/>
  <c r="N187" i="1"/>
  <c r="S187" i="1" s="1"/>
  <c r="N123" i="1"/>
  <c r="S123" i="1" s="1"/>
  <c r="N71" i="1"/>
  <c r="S71" i="1" s="1"/>
  <c r="N51" i="1"/>
  <c r="S51" i="1" s="1"/>
  <c r="S195" i="1"/>
  <c r="S41" i="1"/>
  <c r="S148" i="1"/>
  <c r="S183" i="1"/>
  <c r="N69" i="1"/>
  <c r="S69" i="1" s="1"/>
  <c r="N98" i="1"/>
  <c r="S98" i="1" s="1"/>
  <c r="S79" i="1"/>
  <c r="N145" i="1"/>
  <c r="S145" i="1" s="1"/>
  <c r="S230" i="1"/>
  <c r="S47" i="1"/>
  <c r="S177" i="1"/>
  <c r="N90" i="1"/>
  <c r="S90" i="1" s="1"/>
  <c r="N74" i="1"/>
  <c r="S74" i="1" s="1"/>
  <c r="N138" i="1"/>
  <c r="S138" i="1" s="1"/>
  <c r="S83" i="1"/>
  <c r="N59" i="1"/>
  <c r="S59" i="1" s="1"/>
  <c r="N181" i="1"/>
  <c r="S181" i="1" s="1"/>
  <c r="N35" i="1"/>
  <c r="S35" i="1" s="1"/>
  <c r="N104" i="1"/>
  <c r="S104" i="1" s="1"/>
  <c r="N207" i="1"/>
  <c r="S207" i="1" s="1"/>
  <c r="N315" i="1"/>
  <c r="S315" i="1" s="1"/>
  <c r="N278" i="1"/>
  <c r="S278" i="1" s="1"/>
  <c r="S5" i="1"/>
  <c r="N282" i="1"/>
  <c r="S282" i="1" s="1"/>
  <c r="N331" i="1"/>
  <c r="S331" i="1" s="1"/>
  <c r="S295" i="1"/>
  <c r="N109" i="1"/>
  <c r="S109" i="1" s="1"/>
  <c r="S241" i="1"/>
  <c r="N95" i="1"/>
  <c r="S95" i="1" s="1"/>
  <c r="N239" i="1"/>
  <c r="S239" i="1" s="1"/>
  <c r="S55" i="1"/>
  <c r="S160" i="1"/>
  <c r="S111" i="1"/>
  <c r="N343" i="1"/>
  <c r="S343" i="1" s="1"/>
  <c r="N252" i="1"/>
  <c r="S252" i="1" s="1"/>
  <c r="N310" i="1"/>
  <c r="S310" i="1" s="1"/>
  <c r="N304" i="1"/>
  <c r="S304" i="1" s="1"/>
  <c r="N271" i="1"/>
  <c r="S271" i="1" s="1"/>
  <c r="N314" i="1"/>
  <c r="S314" i="1" s="1"/>
  <c r="N96" i="1"/>
  <c r="S96" i="1" s="1"/>
  <c r="I253" i="1"/>
  <c r="O253" i="1" s="1"/>
  <c r="I259" i="1"/>
  <c r="O259" i="1" s="1"/>
  <c r="N342" i="1"/>
  <c r="N351" i="1"/>
  <c r="N285" i="1"/>
  <c r="S285" i="1" s="1"/>
  <c r="N323" i="1"/>
  <c r="S323" i="1" s="1"/>
  <c r="I318" i="1"/>
  <c r="O318" i="1" s="1"/>
  <c r="I247" i="1"/>
  <c r="O247" i="1" s="1"/>
  <c r="I287" i="1"/>
  <c r="O287" i="1" s="1"/>
  <c r="I264" i="1"/>
  <c r="O264" i="1" s="1"/>
  <c r="I235" i="1"/>
  <c r="O235" i="1" s="1"/>
  <c r="N259" i="1"/>
  <c r="I210" i="1"/>
  <c r="O210" i="1" s="1"/>
  <c r="N277" i="1"/>
  <c r="S277" i="1" s="1"/>
  <c r="N298" i="1"/>
  <c r="S298" i="1" s="1"/>
  <c r="N294" i="1"/>
  <c r="S294" i="1" s="1"/>
  <c r="N270" i="1"/>
  <c r="S270" i="1" s="1"/>
  <c r="N324" i="1"/>
  <c r="S324" i="1" s="1"/>
  <c r="N349" i="1"/>
  <c r="S349" i="1" s="1"/>
  <c r="N300" i="1"/>
  <c r="S300" i="1" s="1"/>
  <c r="N296" i="1"/>
  <c r="S296" i="1" s="1"/>
  <c r="N306" i="1"/>
  <c r="S306" i="1" s="1"/>
  <c r="N337" i="1"/>
  <c r="S337" i="1" s="1"/>
  <c r="N247" i="1"/>
  <c r="N288" i="1"/>
  <c r="S288" i="1" s="1"/>
  <c r="N265" i="1"/>
  <c r="S265" i="1" s="1"/>
  <c r="N338" i="1"/>
  <c r="S338" i="1" s="1"/>
  <c r="S251" i="1"/>
  <c r="N307" i="1"/>
  <c r="S307" i="1" s="1"/>
  <c r="N318" i="1"/>
  <c r="I267" i="1"/>
  <c r="O267" i="1" s="1"/>
  <c r="N263" i="1"/>
  <c r="N262" i="1"/>
  <c r="S262" i="1" s="1"/>
  <c r="N341" i="1"/>
  <c r="S341" i="1" s="1"/>
  <c r="N253" i="1"/>
  <c r="I263" i="1"/>
  <c r="O263" i="1" s="1"/>
  <c r="N276" i="1"/>
  <c r="S276" i="1" s="1"/>
  <c r="I273" i="1"/>
  <c r="O273" i="1" s="1"/>
  <c r="S330" i="1"/>
  <c r="S93" i="1"/>
  <c r="N335" i="1"/>
  <c r="S335" i="1" s="1"/>
  <c r="I342" i="1"/>
  <c r="O342" i="1" s="1"/>
  <c r="I351" i="1"/>
  <c r="O351" i="1" s="1"/>
  <c r="N317" i="1"/>
  <c r="S317" i="1" s="1"/>
  <c r="N257" i="1"/>
  <c r="S257" i="1" s="1"/>
  <c r="N293" i="1"/>
  <c r="S293" i="1" s="1"/>
  <c r="N75" i="1"/>
  <c r="S75" i="1" s="1"/>
  <c r="N336" i="1"/>
  <c r="S336" i="1" s="1"/>
  <c r="N344" i="1"/>
  <c r="S344" i="1" s="1"/>
  <c r="N249" i="1"/>
  <c r="S249" i="1" s="1"/>
  <c r="N313" i="1"/>
  <c r="S313" i="1" s="1"/>
  <c r="N162" i="1"/>
  <c r="S162" i="1" s="1"/>
  <c r="N319" i="1"/>
  <c r="S319" i="1" s="1"/>
  <c r="N273" i="1"/>
  <c r="N272" i="1"/>
  <c r="S272" i="1" s="1"/>
  <c r="N334" i="1"/>
  <c r="S334" i="1" s="1"/>
  <c r="N325" i="1"/>
  <c r="S325" i="1" s="1"/>
  <c r="N299" i="1"/>
  <c r="S299" i="1" s="1"/>
  <c r="N283" i="1"/>
  <c r="S283" i="1" s="1"/>
  <c r="N327" i="1"/>
  <c r="S327" i="1" s="1"/>
  <c r="N348" i="1"/>
  <c r="S348" i="1" s="1"/>
  <c r="N316" i="1"/>
  <c r="S316" i="1" s="1"/>
  <c r="N329" i="1"/>
  <c r="S329" i="1" s="1"/>
  <c r="N269" i="1"/>
  <c r="S269" i="1" s="1"/>
  <c r="N302" i="1"/>
  <c r="S302" i="1" s="1"/>
  <c r="N255" i="1"/>
  <c r="S255" i="1" s="1"/>
  <c r="N256" i="1"/>
  <c r="S256" i="1" s="1"/>
  <c r="N303" i="1"/>
  <c r="S303" i="1" s="1"/>
  <c r="N287" i="1"/>
  <c r="N290" i="1"/>
  <c r="S290" i="1" s="1"/>
  <c r="N284" i="1"/>
  <c r="S284" i="1" s="1"/>
  <c r="N210" i="1"/>
  <c r="S326" i="1"/>
  <c r="N234" i="1"/>
  <c r="S234" i="1" s="1"/>
  <c r="N250" i="1"/>
  <c r="S250" i="1" s="1"/>
  <c r="N248" i="1"/>
  <c r="S248" i="1" s="1"/>
  <c r="N292" i="1"/>
  <c r="S292" i="1" s="1"/>
  <c r="N289" i="1"/>
  <c r="S289" i="1" s="1"/>
  <c r="N352" i="1"/>
  <c r="S352" i="1" s="1"/>
  <c r="N266" i="1"/>
  <c r="S266" i="1" s="1"/>
  <c r="S321" i="1"/>
  <c r="S268" i="1"/>
  <c r="N312" i="1"/>
  <c r="S312" i="1" s="1"/>
  <c r="N246" i="1"/>
  <c r="S246" i="1" s="1"/>
  <c r="N264" i="1"/>
  <c r="N267" i="1"/>
  <c r="N235" i="1"/>
  <c r="N242" i="1"/>
  <c r="S242" i="1" s="1"/>
  <c r="N297" i="1"/>
  <c r="S297" i="1" s="1"/>
  <c r="N236" i="1"/>
  <c r="S236" i="1" s="1"/>
  <c r="N274" i="1"/>
  <c r="S274" i="1" s="1"/>
  <c r="N301" i="1"/>
  <c r="S301" i="1" s="1"/>
  <c r="N275" i="1"/>
  <c r="S275" i="1" s="1"/>
  <c r="N245" i="1"/>
  <c r="S245" i="1" s="1"/>
  <c r="N320" i="1"/>
  <c r="S320" i="1" s="1"/>
  <c r="N238" i="1"/>
  <c r="S238" i="1" s="1"/>
  <c r="N350" i="1"/>
  <c r="S350" i="1" s="1"/>
  <c r="N339" i="1"/>
  <c r="S339" i="1" s="1"/>
  <c r="N309" i="1"/>
  <c r="S309" i="1" s="1"/>
  <c r="N332" i="1"/>
  <c r="S332" i="1" s="1"/>
  <c r="S261" i="1"/>
  <c r="N328" i="1"/>
  <c r="S328" i="1" s="1"/>
  <c r="N279" i="1"/>
  <c r="S279" i="1" s="1"/>
  <c r="N346" i="1"/>
  <c r="S346" i="1" s="1"/>
  <c r="S345" i="1"/>
  <c r="N286" i="1"/>
  <c r="S286" i="1" s="1"/>
  <c r="L351" i="2"/>
  <c r="L347" i="2"/>
  <c r="L343" i="2"/>
  <c r="L339" i="2"/>
  <c r="L335" i="2"/>
  <c r="L350" i="2"/>
  <c r="L346" i="2"/>
  <c r="L2" i="2"/>
  <c r="L349" i="2"/>
  <c r="L345" i="2"/>
  <c r="L352" i="2"/>
  <c r="L348" i="2"/>
  <c r="L331" i="2"/>
  <c r="L327" i="2"/>
  <c r="L323" i="2"/>
  <c r="L319" i="2"/>
  <c r="L315" i="2"/>
  <c r="L311" i="2"/>
  <c r="L307" i="2"/>
  <c r="L303" i="2"/>
  <c r="L299" i="2"/>
  <c r="L295" i="2"/>
  <c r="L291" i="2"/>
  <c r="L287" i="2"/>
  <c r="L283" i="2"/>
  <c r="L279" i="2"/>
  <c r="L275" i="2"/>
  <c r="L271" i="2"/>
  <c r="L267" i="2"/>
  <c r="L263" i="2"/>
  <c r="L259" i="2"/>
  <c r="L255" i="2"/>
  <c r="L251" i="2"/>
  <c r="L247" i="2"/>
  <c r="L243" i="2"/>
  <c r="L239" i="2"/>
  <c r="L342" i="2"/>
  <c r="L338" i="2"/>
  <c r="L334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341" i="2"/>
  <c r="L337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  <c r="L344" i="2"/>
  <c r="L340" i="2"/>
  <c r="L336" i="2"/>
  <c r="L332" i="2"/>
  <c r="L328" i="2"/>
  <c r="L324" i="2"/>
  <c r="L320" i="2"/>
  <c r="L316" i="2"/>
  <c r="L312" i="2"/>
  <c r="L308" i="2"/>
  <c r="L304" i="2"/>
  <c r="L300" i="2"/>
  <c r="L296" i="2"/>
  <c r="L292" i="2"/>
  <c r="L288" i="2"/>
  <c r="L284" i="2"/>
  <c r="L280" i="2"/>
  <c r="L276" i="2"/>
  <c r="L272" i="2"/>
  <c r="L268" i="2"/>
  <c r="L264" i="2"/>
  <c r="L260" i="2"/>
  <c r="L256" i="2"/>
  <c r="L252" i="2"/>
  <c r="L235" i="2"/>
  <c r="L231" i="2"/>
  <c r="L227" i="2"/>
  <c r="L223" i="2"/>
  <c r="L219" i="2"/>
  <c r="L215" i="2"/>
  <c r="L211" i="2"/>
  <c r="L207" i="2"/>
  <c r="L203" i="2"/>
  <c r="L199" i="2"/>
  <c r="L195" i="2"/>
  <c r="L191" i="2"/>
  <c r="L187" i="2"/>
  <c r="L183" i="2"/>
  <c r="L179" i="2"/>
  <c r="L175" i="2"/>
  <c r="L171" i="2"/>
  <c r="L167" i="2"/>
  <c r="L163" i="2"/>
  <c r="L159" i="2"/>
  <c r="L155" i="2"/>
  <c r="L151" i="2"/>
  <c r="L147" i="2"/>
  <c r="L143" i="2"/>
  <c r="L139" i="2"/>
  <c r="L135" i="2"/>
  <c r="L131" i="2"/>
  <c r="L127" i="2"/>
  <c r="L123" i="2"/>
  <c r="L119" i="2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9" i="2"/>
  <c r="L55" i="2"/>
  <c r="L51" i="2"/>
  <c r="L47" i="2"/>
  <c r="L43" i="2"/>
  <c r="L39" i="2"/>
  <c r="L35" i="2"/>
  <c r="L31" i="2"/>
  <c r="L27" i="2"/>
  <c r="L23" i="2"/>
  <c r="L19" i="2"/>
  <c r="L15" i="2"/>
  <c r="L11" i="2"/>
  <c r="L7" i="2"/>
  <c r="L3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248" i="2"/>
  <c r="L244" i="2"/>
  <c r="L240" i="2"/>
  <c r="L236" i="2"/>
  <c r="L232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148" i="2"/>
  <c r="L144" i="2"/>
  <c r="L140" i="2"/>
  <c r="L136" i="2"/>
  <c r="L132" i="2"/>
  <c r="L128" i="2"/>
  <c r="L124" i="2"/>
  <c r="L120" i="2"/>
  <c r="L116" i="2"/>
  <c r="L112" i="2"/>
  <c r="L108" i="2"/>
  <c r="L104" i="2"/>
  <c r="L100" i="2"/>
  <c r="L96" i="2"/>
  <c r="L92" i="2"/>
  <c r="L88" i="2"/>
  <c r="L84" i="2"/>
  <c r="L80" i="2"/>
  <c r="L76" i="2"/>
  <c r="L72" i="2"/>
  <c r="L68" i="2"/>
  <c r="L64" i="2"/>
  <c r="L60" i="2"/>
  <c r="L56" i="2"/>
  <c r="L52" i="2"/>
  <c r="L48" i="2"/>
  <c r="L44" i="2"/>
  <c r="L40" i="2"/>
  <c r="L36" i="2"/>
  <c r="L32" i="2"/>
  <c r="L28" i="2"/>
  <c r="L24" i="2"/>
  <c r="L20" i="2"/>
  <c r="L16" i="2"/>
  <c r="L12" i="2"/>
  <c r="L8" i="2"/>
  <c r="L4" i="2"/>
  <c r="N24" i="1" l="1"/>
  <c r="S24" i="1" s="1"/>
  <c r="N6" i="3"/>
  <c r="S6" i="3" s="1"/>
  <c r="S318" i="1"/>
  <c r="N291" i="1"/>
  <c r="S291" i="1" s="1"/>
  <c r="S287" i="1"/>
  <c r="S351" i="1"/>
  <c r="N237" i="1"/>
  <c r="S237" i="1" s="1"/>
  <c r="S267" i="1"/>
  <c r="S259" i="1"/>
  <c r="S210" i="1"/>
  <c r="S273" i="1"/>
  <c r="S253" i="1"/>
  <c r="S342" i="1"/>
  <c r="S263" i="1"/>
  <c r="N347" i="1"/>
  <c r="S347" i="1" s="1"/>
  <c r="S264" i="1"/>
  <c r="S235" i="1"/>
  <c r="S247" i="1"/>
</calcChain>
</file>

<file path=xl/sharedStrings.xml><?xml version="1.0" encoding="utf-8"?>
<sst xmlns="http://schemas.openxmlformats.org/spreadsheetml/2006/main" count="6076" uniqueCount="447">
  <si>
    <t>NAIROBI</t>
  </si>
  <si>
    <t>KENYA AIRWAYS</t>
  </si>
  <si>
    <t>KQ128</t>
  </si>
  <si>
    <t>ARRIVED</t>
  </si>
  <si>
    <t>NEWARK</t>
  </si>
  <si>
    <t>UNITED AIRLINES</t>
  </si>
  <si>
    <t>UA956</t>
  </si>
  <si>
    <t>ABU DHABI</t>
  </si>
  <si>
    <t>ETIHAD AIRWAYS</t>
  </si>
  <si>
    <t>EY051</t>
  </si>
  <si>
    <t>BEIJING</t>
  </si>
  <si>
    <t>AIR CHINA</t>
  </si>
  <si>
    <t>CA861</t>
  </si>
  <si>
    <t>BRUSSELS</t>
  </si>
  <si>
    <t>BRUSSELS AIRLINES</t>
  </si>
  <si>
    <t>SN2711</t>
  </si>
  <si>
    <t>LUXEMBOURG</t>
  </si>
  <si>
    <t>LUXAIR</t>
  </si>
  <si>
    <t>LG8361</t>
  </si>
  <si>
    <t>MILAN LIN</t>
  </si>
  <si>
    <t>ALITALIA</t>
  </si>
  <si>
    <t>AZ564</t>
  </si>
  <si>
    <t>NICE</t>
  </si>
  <si>
    <t>EASYJET</t>
  </si>
  <si>
    <t>EJU1378</t>
  </si>
  <si>
    <t>BARCELONA</t>
  </si>
  <si>
    <t>EJU1402</t>
  </si>
  <si>
    <t>FRANKFURT</t>
  </si>
  <si>
    <t>LUFTHANSA</t>
  </si>
  <si>
    <t>LH1212</t>
  </si>
  <si>
    <t>PARIS CDG</t>
  </si>
  <si>
    <t>AIR FRANCE</t>
  </si>
  <si>
    <t>AF1542</t>
  </si>
  <si>
    <t>AMSTERDAM</t>
  </si>
  <si>
    <t>KLM ROYAL DUTCH AIRLINES</t>
  </si>
  <si>
    <t>KL1925</t>
  </si>
  <si>
    <t>ZURICH</t>
  </si>
  <si>
    <t>SWISS</t>
  </si>
  <si>
    <t>LX2802</t>
  </si>
  <si>
    <t>MUNICH</t>
  </si>
  <si>
    <t>LX1129</t>
  </si>
  <si>
    <t>DUSSELDORF</t>
  </si>
  <si>
    <t>EUROWINGS</t>
  </si>
  <si>
    <t>EW9742</t>
  </si>
  <si>
    <t>BERLIN SXF</t>
  </si>
  <si>
    <t>EJU1592</t>
  </si>
  <si>
    <t>VIENNA</t>
  </si>
  <si>
    <t>AUSTRIAN</t>
  </si>
  <si>
    <t>OS571</t>
  </si>
  <si>
    <t>EJU1352</t>
  </si>
  <si>
    <t>NEW YORK</t>
  </si>
  <si>
    <t>LX023</t>
  </si>
  <si>
    <t>PARIS ORY</t>
  </si>
  <si>
    <t>EZS1398</t>
  </si>
  <si>
    <t>LONDON LHR</t>
  </si>
  <si>
    <t>LX359</t>
  </si>
  <si>
    <t>PORTO</t>
  </si>
  <si>
    <t>EJU1452</t>
  </si>
  <si>
    <t>BRITISH AIRWAYS</t>
  </si>
  <si>
    <t>BA724</t>
  </si>
  <si>
    <t>AF1642</t>
  </si>
  <si>
    <t>WARSAW</t>
  </si>
  <si>
    <t>LOT POLISH AIRLINES</t>
  </si>
  <si>
    <t>LO417</t>
  </si>
  <si>
    <t>LX1121</t>
  </si>
  <si>
    <t>TEL AVIV</t>
  </si>
  <si>
    <t>EL AL</t>
  </si>
  <si>
    <t>LY345</t>
  </si>
  <si>
    <t>EZS1534</t>
  </si>
  <si>
    <t>ATHENS</t>
  </si>
  <si>
    <t>AEGEAN AIRLINES</t>
  </si>
  <si>
    <t>A3854</t>
  </si>
  <si>
    <t>HELSINKI</t>
  </si>
  <si>
    <t>FINNAIR</t>
  </si>
  <si>
    <t>AY1531</t>
  </si>
  <si>
    <t>LX1081</t>
  </si>
  <si>
    <t>DUBLIN</t>
  </si>
  <si>
    <t>AER LINGUS</t>
  </si>
  <si>
    <t>EI680</t>
  </si>
  <si>
    <t>COPENHAGEN</t>
  </si>
  <si>
    <t>SAS SCANDINAVIAN AIRLINES</t>
  </si>
  <si>
    <t>SK613</t>
  </si>
  <si>
    <t>TUNIS</t>
  </si>
  <si>
    <t>TUNISAIR</t>
  </si>
  <si>
    <t>TU700</t>
  </si>
  <si>
    <t>LX2804</t>
  </si>
  <si>
    <t>VENICE</t>
  </si>
  <si>
    <t>EZS1326</t>
  </si>
  <si>
    <t>ROME FCO</t>
  </si>
  <si>
    <t>EZS1344</t>
  </si>
  <si>
    <t>ISTANBUL IST</t>
  </si>
  <si>
    <t>TURKISH AIRLINES</t>
  </si>
  <si>
    <t>TK1917</t>
  </si>
  <si>
    <t>BORDEAUX</t>
  </si>
  <si>
    <t>EZS1372</t>
  </si>
  <si>
    <t>AZ576</t>
  </si>
  <si>
    <t>SN2713</t>
  </si>
  <si>
    <t>CANCELLED</t>
  </si>
  <si>
    <t>LONDON LGW</t>
  </si>
  <si>
    <t>EZS8464</t>
  </si>
  <si>
    <t>KL1927</t>
  </si>
  <si>
    <t>AF1842</t>
  </si>
  <si>
    <t>BA726</t>
  </si>
  <si>
    <t>LONDON LCY</t>
  </si>
  <si>
    <t>LX443</t>
  </si>
  <si>
    <t>MANCHESTER</t>
  </si>
  <si>
    <t>EZY1949</t>
  </si>
  <si>
    <t>LISBON</t>
  </si>
  <si>
    <t>TAP PORTUGAL</t>
  </si>
  <si>
    <t>TP946</t>
  </si>
  <si>
    <t>LX353</t>
  </si>
  <si>
    <t>MOSCOW SVO</t>
  </si>
  <si>
    <t>AEROFLOT</t>
  </si>
  <si>
    <t>SU2380</t>
  </si>
  <si>
    <t>EJU1390</t>
  </si>
  <si>
    <t>MADRID</t>
  </si>
  <si>
    <t>IBERIA</t>
  </si>
  <si>
    <t>IB3480</t>
  </si>
  <si>
    <t>ALICANTE</t>
  </si>
  <si>
    <t>EZS1426</t>
  </si>
  <si>
    <t>LX1123</t>
  </si>
  <si>
    <t>BA728</t>
  </si>
  <si>
    <t>EZS1446</t>
  </si>
  <si>
    <t>PRISTINA</t>
  </si>
  <si>
    <t>EZS1484</t>
  </si>
  <si>
    <t>DUBAI</t>
  </si>
  <si>
    <t>EMIRATES</t>
  </si>
  <si>
    <t>EK089</t>
  </si>
  <si>
    <t>NAPLES</t>
  </si>
  <si>
    <t>EJU1554</t>
  </si>
  <si>
    <t>KYIV</t>
  </si>
  <si>
    <t>UKRAINE INTERNATIONAL</t>
  </si>
  <si>
    <t>PS485</t>
  </si>
  <si>
    <t>LH1216</t>
  </si>
  <si>
    <t>OSLO</t>
  </si>
  <si>
    <t>NORWEGIAN</t>
  </si>
  <si>
    <t>DY1602</t>
  </si>
  <si>
    <t>TP938</t>
  </si>
  <si>
    <t>DOHA</t>
  </si>
  <si>
    <t>QATAR AIRWAYS</t>
  </si>
  <si>
    <t>QR099</t>
  </si>
  <si>
    <t>LX2824</t>
  </si>
  <si>
    <t>ISTANBUL SAW</t>
  </si>
  <si>
    <t>PEGASUS</t>
  </si>
  <si>
    <t>PC953</t>
  </si>
  <si>
    <t>EZY8468</t>
  </si>
  <si>
    <t>EJU9460</t>
  </si>
  <si>
    <t>IB3490</t>
  </si>
  <si>
    <t>MALAGA</t>
  </si>
  <si>
    <t>EZS1432</t>
  </si>
  <si>
    <t>JEDDAH</t>
  </si>
  <si>
    <t>SAUDIA</t>
  </si>
  <si>
    <t>SV237</t>
  </si>
  <si>
    <t>ALGIERS</t>
  </si>
  <si>
    <t>AIR ALGERIE</t>
  </si>
  <si>
    <t>AH2046</t>
  </si>
  <si>
    <t>NANTES</t>
  </si>
  <si>
    <t>EZS1364</t>
  </si>
  <si>
    <t>KL1929</t>
  </si>
  <si>
    <t>CAGLIARI</t>
  </si>
  <si>
    <t>EZS1508</t>
  </si>
  <si>
    <t>LX2806</t>
  </si>
  <si>
    <t>AF1442</t>
  </si>
  <si>
    <t>LX1083</t>
  </si>
  <si>
    <t>BA730</t>
  </si>
  <si>
    <t>EZS1406</t>
  </si>
  <si>
    <t>HERAKLION</t>
  </si>
  <si>
    <t>EZS1560</t>
  </si>
  <si>
    <t>EJU1458</t>
  </si>
  <si>
    <t>LX411</t>
  </si>
  <si>
    <t>DELAYED</t>
  </si>
  <si>
    <t>TOULOUSE</t>
  </si>
  <si>
    <t>EJU1474</t>
  </si>
  <si>
    <t>IBIZA</t>
  </si>
  <si>
    <t>EZS1520</t>
  </si>
  <si>
    <t>BA732</t>
  </si>
  <si>
    <t>SANTIAGO C</t>
  </si>
  <si>
    <t>EZS1338</t>
  </si>
  <si>
    <t>LX435</t>
  </si>
  <si>
    <t>EW9746</t>
  </si>
  <si>
    <t>SN2719</t>
  </si>
  <si>
    <t>EZS1526</t>
  </si>
  <si>
    <t>BRISTOL</t>
  </si>
  <si>
    <t>EZY6155</t>
  </si>
  <si>
    <t>AF1142</t>
  </si>
  <si>
    <t>CASABLANCA</t>
  </si>
  <si>
    <t>ROYAL AIR MAROC</t>
  </si>
  <si>
    <t>AT930</t>
  </si>
  <si>
    <t>BRINDISI</t>
  </si>
  <si>
    <t>EZS1546</t>
  </si>
  <si>
    <t>LX1125</t>
  </si>
  <si>
    <t>EJU1408</t>
  </si>
  <si>
    <t>LONDON LTN</t>
  </si>
  <si>
    <t>EZY2061</t>
  </si>
  <si>
    <t>KL1931</t>
  </si>
  <si>
    <t>LG8363</t>
  </si>
  <si>
    <t>OS581</t>
  </si>
  <si>
    <t>MOSCOW DME</t>
  </si>
  <si>
    <t>LX1337</t>
  </si>
  <si>
    <t>EZY8474</t>
  </si>
  <si>
    <t>LX355</t>
  </si>
  <si>
    <t>TK1919</t>
  </si>
  <si>
    <t>LH1222</t>
  </si>
  <si>
    <t>LAS PALMAS</t>
  </si>
  <si>
    <t>EZS1544</t>
  </si>
  <si>
    <t>MARRAKECH</t>
  </si>
  <si>
    <t>LX2201</t>
  </si>
  <si>
    <t>AF1342</t>
  </si>
  <si>
    <t>AZ578</t>
  </si>
  <si>
    <t>TP948</t>
  </si>
  <si>
    <t>IB3486</t>
  </si>
  <si>
    <t>BUDAPEST</t>
  </si>
  <si>
    <t>EZS1334</t>
  </si>
  <si>
    <t>BA734</t>
  </si>
  <si>
    <t>LX2808</t>
  </si>
  <si>
    <t>VUELING</t>
  </si>
  <si>
    <t>VY6201</t>
  </si>
  <si>
    <t>SN2721</t>
  </si>
  <si>
    <t>CATANIA</t>
  </si>
  <si>
    <t>EZS1562</t>
  </si>
  <si>
    <t>SEVILLA</t>
  </si>
  <si>
    <t>EZS1530</t>
  </si>
  <si>
    <t>EZS1486</t>
  </si>
  <si>
    <t>LX1085</t>
  </si>
  <si>
    <t>EZS1384</t>
  </si>
  <si>
    <t>EZS1536</t>
  </si>
  <si>
    <t>AZ566</t>
  </si>
  <si>
    <t>KL1933</t>
  </si>
  <si>
    <t>LX1823</t>
  </si>
  <si>
    <t>EK083</t>
  </si>
  <si>
    <t>LX2810</t>
  </si>
  <si>
    <t>LO415</t>
  </si>
  <si>
    <t>EZS1356</t>
  </si>
  <si>
    <t>OS575</t>
  </si>
  <si>
    <t>TP942</t>
  </si>
  <si>
    <t>LX1127</t>
  </si>
  <si>
    <t>EDINBURGH</t>
  </si>
  <si>
    <t>EZY6907</t>
  </si>
  <si>
    <t>MARSA ALAM</t>
  </si>
  <si>
    <t>LX2417</t>
  </si>
  <si>
    <t>SK617</t>
  </si>
  <si>
    <t>EZS1394</t>
  </si>
  <si>
    <t>AF1042</t>
  </si>
  <si>
    <t>BA736</t>
  </si>
  <si>
    <t>EW9748</t>
  </si>
  <si>
    <t>LX349</t>
  </si>
  <si>
    <t>EJU1596</t>
  </si>
  <si>
    <t>SN2723</t>
  </si>
  <si>
    <t>EZY6159</t>
  </si>
  <si>
    <t>SU2382</t>
  </si>
  <si>
    <t>LG8367</t>
  </si>
  <si>
    <t>FARO</t>
  </si>
  <si>
    <t>EZS1462</t>
  </si>
  <si>
    <t>EZY8480</t>
  </si>
  <si>
    <t>LX447</t>
  </si>
  <si>
    <t>EZY1953</t>
  </si>
  <si>
    <t>EJU1460</t>
  </si>
  <si>
    <t>BIRMINGHAM</t>
  </si>
  <si>
    <t>EZS1498</t>
  </si>
  <si>
    <t>LX2816</t>
  </si>
  <si>
    <t>BA738</t>
  </si>
  <si>
    <t>EZS1392</t>
  </si>
  <si>
    <t>AF1242</t>
  </si>
  <si>
    <t>OS577</t>
  </si>
  <si>
    <t>EZS1312</t>
  </si>
  <si>
    <t>EZS1346</t>
  </si>
  <si>
    <t>HAMBURG</t>
  </si>
  <si>
    <t>EZS3426</t>
  </si>
  <si>
    <t>LX357</t>
  </si>
  <si>
    <t>SN2725</t>
  </si>
  <si>
    <t>LX1087</t>
  </si>
  <si>
    <t>EZS1366</t>
  </si>
  <si>
    <t>VALENCIA</t>
  </si>
  <si>
    <t>LX2131</t>
  </si>
  <si>
    <t>EZS1538</t>
  </si>
  <si>
    <t>IB3482</t>
  </si>
  <si>
    <t>EZS1448</t>
  </si>
  <si>
    <t>EZS8482</t>
  </si>
  <si>
    <t>EZS1358</t>
  </si>
  <si>
    <t>EZS1420</t>
  </si>
  <si>
    <t>KL1937</t>
  </si>
  <si>
    <t>EZS1386</t>
  </si>
  <si>
    <t>EZS1374</t>
  </si>
  <si>
    <t>EZS1412</t>
  </si>
  <si>
    <t>AZ568</t>
  </si>
  <si>
    <t>TP944</t>
  </si>
  <si>
    <t>LX2818</t>
  </si>
  <si>
    <t>TIME</t>
  </si>
  <si>
    <t>EXPECTED</t>
  </si>
  <si>
    <t>DEPARTED FROM</t>
  </si>
  <si>
    <t>AIRLINE</t>
  </si>
  <si>
    <t>FLIGHT NR.</t>
  </si>
  <si>
    <t>STATUS</t>
  </si>
  <si>
    <t>QR101</t>
  </si>
  <si>
    <t>ETHIOPIAN AIRLINES</t>
  </si>
  <si>
    <t>ET726</t>
  </si>
  <si>
    <t>BEIRUT</t>
  </si>
  <si>
    <t>MEA MIDDLE EAST AIRLINES</t>
  </si>
  <si>
    <t>ME213</t>
  </si>
  <si>
    <t>LX1431</t>
  </si>
  <si>
    <t>AF1742</t>
  </si>
  <si>
    <t>KRAKOW</t>
  </si>
  <si>
    <t>EZS1114</t>
  </si>
  <si>
    <t>RIYADH</t>
  </si>
  <si>
    <t>SV239</t>
  </si>
  <si>
    <t>TK1921</t>
  </si>
  <si>
    <t>BASTIA</t>
  </si>
  <si>
    <t>EZS1302</t>
  </si>
  <si>
    <t>BELGRADE</t>
  </si>
  <si>
    <t>EZS1438</t>
  </si>
  <si>
    <t>EZS1466</t>
  </si>
  <si>
    <t>FIGARI</t>
  </si>
  <si>
    <t>EZS1548</t>
  </si>
  <si>
    <t>ROYAL JORDANIAN</t>
  </si>
  <si>
    <t>RJ153</t>
  </si>
  <si>
    <t>OLBIA</t>
  </si>
  <si>
    <t>EZS1502</t>
  </si>
  <si>
    <t>EW6622</t>
  </si>
  <si>
    <t>BA722</t>
  </si>
  <si>
    <t>RENNES</t>
  </si>
  <si>
    <t>EZS1482</t>
  </si>
  <si>
    <t>LILLE</t>
  </si>
  <si>
    <t>EZS1472</t>
  </si>
  <si>
    <t>EZS1328</t>
  </si>
  <si>
    <t>EZY2051</t>
  </si>
  <si>
    <t>AY1533</t>
  </si>
  <si>
    <t>HURGHADA</t>
  </si>
  <si>
    <t>EZS1570</t>
  </si>
  <si>
    <t>EZY1951</t>
  </si>
  <si>
    <t>BA796</t>
  </si>
  <si>
    <t>MAHON</t>
  </si>
  <si>
    <t>EZS1524</t>
  </si>
  <si>
    <t>PRAGUE</t>
  </si>
  <si>
    <t>LX1473</t>
  </si>
  <si>
    <t>PALERMO</t>
  </si>
  <si>
    <t>EZS1576</t>
  </si>
  <si>
    <t>LX1947</t>
  </si>
  <si>
    <t>LX529</t>
  </si>
  <si>
    <t>EZS1512</t>
  </si>
  <si>
    <t>LX2049</t>
  </si>
  <si>
    <t>origin</t>
  </si>
  <si>
    <t>destination</t>
  </si>
  <si>
    <t>date</t>
  </si>
  <si>
    <t>GENEVA</t>
  </si>
  <si>
    <t>delay (min)</t>
  </si>
  <si>
    <t>distance (km)</t>
  </si>
  <si>
    <t>0610</t>
  </si>
  <si>
    <t>0630</t>
  </si>
  <si>
    <t>0650</t>
  </si>
  <si>
    <t>0670</t>
  </si>
  <si>
    <t>0690</t>
  </si>
  <si>
    <t>0710</t>
  </si>
  <si>
    <t>0730</t>
  </si>
  <si>
    <t>0750</t>
  </si>
  <si>
    <t>0770</t>
  </si>
  <si>
    <t>0790</t>
  </si>
  <si>
    <t>0810</t>
  </si>
  <si>
    <t>0830</t>
  </si>
  <si>
    <t>0850</t>
  </si>
  <si>
    <t>0870</t>
  </si>
  <si>
    <t>0890</t>
  </si>
  <si>
    <t>0910</t>
  </si>
  <si>
    <t>0930</t>
  </si>
  <si>
    <t>0950</t>
  </si>
  <si>
    <t>0970</t>
  </si>
  <si>
    <t>0990</t>
  </si>
  <si>
    <t>1010</t>
  </si>
  <si>
    <t>1030</t>
  </si>
  <si>
    <t>1050</t>
  </si>
  <si>
    <t>1070</t>
  </si>
  <si>
    <t>1090</t>
  </si>
  <si>
    <t>1110</t>
  </si>
  <si>
    <t>1130</t>
  </si>
  <si>
    <t>1150</t>
  </si>
  <si>
    <t>1170</t>
  </si>
  <si>
    <t>1190</t>
  </si>
  <si>
    <t>1210</t>
  </si>
  <si>
    <t>1230</t>
  </si>
  <si>
    <t>1250</t>
  </si>
  <si>
    <t>1270</t>
  </si>
  <si>
    <t>1290</t>
  </si>
  <si>
    <t>1310</t>
  </si>
  <si>
    <t>1330</t>
  </si>
  <si>
    <t>1350</t>
  </si>
  <si>
    <t>1370</t>
  </si>
  <si>
    <t>1390</t>
  </si>
  <si>
    <t>1410</t>
  </si>
  <si>
    <t>1430</t>
  </si>
  <si>
    <t>1450</t>
  </si>
  <si>
    <t>1470</t>
  </si>
  <si>
    <t>1490</t>
  </si>
  <si>
    <t>1510</t>
  </si>
  <si>
    <t>1530</t>
  </si>
  <si>
    <t>1550</t>
  </si>
  <si>
    <t>1570</t>
  </si>
  <si>
    <t>1590</t>
  </si>
  <si>
    <t>1610</t>
  </si>
  <si>
    <t>1630</t>
  </si>
  <si>
    <t>1650</t>
  </si>
  <si>
    <t>1670</t>
  </si>
  <si>
    <t>1690</t>
  </si>
  <si>
    <t>1710</t>
  </si>
  <si>
    <t>1730</t>
  </si>
  <si>
    <t>1750</t>
  </si>
  <si>
    <t>1770</t>
  </si>
  <si>
    <t>1790</t>
  </si>
  <si>
    <t>1810</t>
  </si>
  <si>
    <t>1830</t>
  </si>
  <si>
    <t>1850</t>
  </si>
  <si>
    <t>1870</t>
  </si>
  <si>
    <t>1890</t>
  </si>
  <si>
    <t>1910</t>
  </si>
  <si>
    <t>1930</t>
  </si>
  <si>
    <t>1950</t>
  </si>
  <si>
    <t>1970</t>
  </si>
  <si>
    <t>1990</t>
  </si>
  <si>
    <t>2010</t>
  </si>
  <si>
    <t>2030</t>
  </si>
  <si>
    <t>2050</t>
  </si>
  <si>
    <t>2070</t>
  </si>
  <si>
    <t>2090</t>
  </si>
  <si>
    <t>2110</t>
  </si>
  <si>
    <t>2130</t>
  </si>
  <si>
    <t>2150</t>
  </si>
  <si>
    <t>2170</t>
  </si>
  <si>
    <t>2190</t>
  </si>
  <si>
    <t>2210</t>
  </si>
  <si>
    <t>2230</t>
  </si>
  <si>
    <t>delay (entier)</t>
  </si>
  <si>
    <t>distance (entier)</t>
  </si>
  <si>
    <t>Delay in minutes</t>
  </si>
  <si>
    <t>Calculates the difference</t>
  </si>
  <si>
    <t>CONCATENATE DATE + HOUR</t>
  </si>
  <si>
    <t>Hour</t>
  </si>
  <si>
    <t>Minute</t>
  </si>
  <si>
    <t>Month</t>
  </si>
  <si>
    <t>Day</t>
  </si>
  <si>
    <t>Distance</t>
  </si>
  <si>
    <t>Origin</t>
  </si>
  <si>
    <t>Destination</t>
  </si>
  <si>
    <t>JSON</t>
  </si>
  <si>
    <t>Random delay</t>
  </si>
  <si>
    <t>PALMA</t>
  </si>
  <si>
    <t>AMMAN</t>
  </si>
  <si>
    <t>ADDIS ABABA</t>
  </si>
  <si>
    <t>s</t>
  </si>
  <si>
    <t>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</si>
</sst>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5" formatCode="[$-F400]h:mm:ss\ AM/PM"/>
    <numFmt numFmtId="170" formatCode="00"/>
    <numFmt numFmtId="171" formatCode="yyyy\-mm\-dd;@"/>
    <numFmt numFmtId="172" formatCode="00000000"/>
    <numFmt numFmtId="173" formatCode="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10101"/>
      <name val="Arial"/>
      <family val="2"/>
    </font>
    <font>
      <sz val="11"/>
      <color rgb="FF017B09"/>
      <name val="Arial"/>
      <family val="2"/>
    </font>
    <font>
      <sz val="11"/>
      <color rgb="FFB6442F"/>
      <name val="Arial"/>
      <family val="2"/>
    </font>
    <font>
      <sz val="11"/>
      <color rgb="FF846506"/>
      <name val="Arial"/>
      <family val="2"/>
    </font>
    <font>
      <b/>
      <sz val="11"/>
      <color rgb="FF01010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8E8E8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1" fillId="0" borderId="0" xfId="0" applyFont="1"/>
    <xf numFmtId="21" fontId="1" fillId="0" borderId="0" xfId="0" applyNumberFormat="1" applyFont="1"/>
    <xf numFmtId="21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170" fontId="0" fillId="0" borderId="0" xfId="0" applyNumberFormat="1"/>
    <xf numFmtId="0" fontId="6" fillId="2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8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165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165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165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1" fontId="0" fillId="0" borderId="0" xfId="0" applyNumberForma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6" fillId="9" borderId="0" xfId="0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center" wrapText="1"/>
    </xf>
    <xf numFmtId="1" fontId="0" fillId="0" borderId="0" xfId="0" applyNumberFormat="1" applyFill="1" applyAlignment="1">
      <alignment horizontal="center"/>
    </xf>
    <xf numFmtId="1" fontId="6" fillId="10" borderId="0" xfId="0" applyNumberFormat="1" applyFont="1" applyFill="1" applyAlignment="1">
      <alignment horizontal="center" vertical="center" wrapText="1"/>
    </xf>
    <xf numFmtId="171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72" fontId="0" fillId="0" borderId="0" xfId="0" applyNumberFormat="1" applyAlignment="1">
      <alignment horizontal="center"/>
    </xf>
    <xf numFmtId="170" fontId="6" fillId="3" borderId="0" xfId="0" applyNumberFormat="1" applyFont="1" applyFill="1" applyAlignment="1">
      <alignment horizontal="center" vertical="center" wrapText="1"/>
    </xf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5"/>
  <sheetViews>
    <sheetView tabSelected="1" zoomScaleNormal="100" workbookViewId="0">
      <pane ySplit="1" topLeftCell="A760" activePane="bottomLeft" state="frozen"/>
      <selection pane="bottomLeft" activeCell="E766" sqref="E766"/>
    </sheetView>
  </sheetViews>
  <sheetFormatPr defaultColWidth="11.42578125" defaultRowHeight="15" x14ac:dyDescent="0.25"/>
  <cols>
    <col min="1" max="1" width="11.42578125" style="13"/>
    <col min="2" max="2" width="9" style="28" bestFit="1" customWidth="1"/>
    <col min="3" max="3" width="12.28515625" style="28" customWidth="1"/>
    <col min="4" max="4" width="12.28515625" style="32" customWidth="1"/>
    <col min="5" max="5" width="12.7109375" style="27" customWidth="1"/>
    <col min="6" max="6" width="18.5703125" style="27" customWidth="1"/>
    <col min="7" max="7" width="11.42578125" style="27"/>
    <col min="8" max="8" width="10.28515625" style="27" customWidth="1"/>
    <col min="9" max="9" width="15.5703125" style="13" bestFit="1" customWidth="1"/>
    <col min="10" max="10" width="7.42578125" style="13" customWidth="1"/>
    <col min="11" max="11" width="4.7109375" style="13" bestFit="1" customWidth="1"/>
    <col min="12" max="12" width="6" style="12" bestFit="1" customWidth="1"/>
    <col min="13" max="13" width="8" style="12" bestFit="1" customWidth="1"/>
    <col min="14" max="14" width="18.28515625" style="13" customWidth="1"/>
    <col min="15" max="16" width="9.28515625" style="13" customWidth="1"/>
    <col min="17" max="18" width="13.140625" style="13" customWidth="1"/>
    <col min="19" max="19" width="58.5703125" style="16" customWidth="1"/>
  </cols>
  <sheetData>
    <row r="1" spans="1:19" ht="30" x14ac:dyDescent="0.25">
      <c r="A1" s="9" t="s">
        <v>287</v>
      </c>
      <c r="B1" s="9" t="s">
        <v>287</v>
      </c>
      <c r="C1" s="9" t="s">
        <v>288</v>
      </c>
      <c r="D1" s="33" t="s">
        <v>441</v>
      </c>
      <c r="E1" s="9" t="s">
        <v>289</v>
      </c>
      <c r="F1" s="9" t="s">
        <v>290</v>
      </c>
      <c r="G1" s="9" t="s">
        <v>291</v>
      </c>
      <c r="H1" s="9" t="s">
        <v>292</v>
      </c>
      <c r="I1" s="9" t="s">
        <v>431</v>
      </c>
      <c r="J1" s="10" t="s">
        <v>435</v>
      </c>
      <c r="K1" s="10" t="s">
        <v>436</v>
      </c>
      <c r="L1" s="38" t="s">
        <v>433</v>
      </c>
      <c r="M1" s="38" t="s">
        <v>434</v>
      </c>
      <c r="N1" s="9" t="s">
        <v>432</v>
      </c>
      <c r="O1" s="30" t="s">
        <v>430</v>
      </c>
      <c r="P1" s="14" t="s">
        <v>437</v>
      </c>
      <c r="Q1" s="15" t="s">
        <v>438</v>
      </c>
      <c r="R1" s="15" t="s">
        <v>439</v>
      </c>
      <c r="S1" s="17" t="s">
        <v>440</v>
      </c>
    </row>
    <row r="2" spans="1:19" x14ac:dyDescent="0.25">
      <c r="A2" s="34">
        <v>43768</v>
      </c>
      <c r="B2" s="18">
        <v>0.27430555555555552</v>
      </c>
      <c r="C2" s="18">
        <f ca="1">B2+(D2/1440)</f>
        <v>0.33124999999999999</v>
      </c>
      <c r="D2" s="31">
        <f ca="1">RANDBETWEEN(-30,120)</f>
        <v>82</v>
      </c>
      <c r="E2" s="19" t="s">
        <v>4</v>
      </c>
      <c r="F2" s="19" t="s">
        <v>5</v>
      </c>
      <c r="G2" s="19" t="s">
        <v>6</v>
      </c>
      <c r="H2" s="20" t="s">
        <v>3</v>
      </c>
      <c r="I2" s="11">
        <f ca="1">IF(C2&gt;B2,-(B2-C2),C2-B2)</f>
        <v>5.6944444444444464E-2</v>
      </c>
      <c r="J2" s="11">
        <f>MONTH(A2)</f>
        <v>10</v>
      </c>
      <c r="K2" s="11" t="str">
        <f>TEXT(DAY(A2), "DD")</f>
        <v>30</v>
      </c>
      <c r="L2" s="12" t="str">
        <f ca="1">TEXT(HOUR(C2),"00")</f>
        <v>07</v>
      </c>
      <c r="M2" s="12" t="str">
        <f ca="1">TEXT(MINUTE(C2),"00")</f>
        <v>57</v>
      </c>
      <c r="N2" s="13" t="str">
        <f ca="1">CONCATENATE(J2,K2,IF(L2=0,"00",L2),M2,)</f>
        <v>10300757</v>
      </c>
      <c r="O2" s="11">
        <f ca="1">I2*1440</f>
        <v>82.000000000000028</v>
      </c>
      <c r="P2" s="13">
        <v>6216</v>
      </c>
      <c r="Q2" s="13" t="str">
        <f>E2</f>
        <v>NEWARK</v>
      </c>
      <c r="R2" s="13" t="s">
        <v>343</v>
      </c>
      <c r="S2" s="29" t="str">
        <f ca="1">CONCATENATE(N2,",",INT(O2),",",P2,",",Q2,",",R2)</f>
        <v>10300757,82,6216,NEWARK,GENEVA</v>
      </c>
    </row>
    <row r="3" spans="1:19" x14ac:dyDescent="0.25">
      <c r="A3" s="34">
        <v>43768</v>
      </c>
      <c r="B3" s="18">
        <v>0.3263888888888889</v>
      </c>
      <c r="C3" s="18">
        <f ca="1">B3+(D3/1440)</f>
        <v>0.3354166666666667</v>
      </c>
      <c r="D3" s="31">
        <f ca="1">RANDBETWEEN(-30,120)</f>
        <v>13</v>
      </c>
      <c r="E3" s="19" t="s">
        <v>19</v>
      </c>
      <c r="F3" s="19" t="s">
        <v>20</v>
      </c>
      <c r="G3" s="19" t="s">
        <v>21</v>
      </c>
      <c r="H3" s="20" t="s">
        <v>3</v>
      </c>
      <c r="I3" s="11">
        <f ca="1">IF(C3&gt;B3,-(B3-C3),C3-B3)</f>
        <v>9.0277777777778012E-3</v>
      </c>
      <c r="J3" s="11">
        <f>MONTH(A3)</f>
        <v>10</v>
      </c>
      <c r="K3" s="11" t="str">
        <f>TEXT(DAY(A3), "DD")</f>
        <v>30</v>
      </c>
      <c r="L3" s="12" t="str">
        <f ca="1">TEXT(HOUR(C3),"00")</f>
        <v>08</v>
      </c>
      <c r="M3" s="12" t="str">
        <f ca="1">TEXT(MINUTE(C3),"00")</f>
        <v>03</v>
      </c>
      <c r="N3" s="13" t="str">
        <f ca="1">CONCATENATE(J3,K3,L3,M3,)</f>
        <v>10300803</v>
      </c>
      <c r="O3" s="11">
        <f ca="1">I3*1440</f>
        <v>13.000000000000034</v>
      </c>
      <c r="P3" s="13">
        <v>250</v>
      </c>
      <c r="Q3" s="13" t="str">
        <f>E3</f>
        <v>MILAN LIN</v>
      </c>
      <c r="R3" s="13" t="s">
        <v>343</v>
      </c>
      <c r="S3" s="29" t="str">
        <f ca="1">CONCATENATE(N3,",",INT(O3),",",P3,",",Q3,",",R3)</f>
        <v>10300803,13,250,MILAN LIN,GENEVA</v>
      </c>
    </row>
    <row r="4" spans="1:19" x14ac:dyDescent="0.25">
      <c r="A4" s="34">
        <v>43768</v>
      </c>
      <c r="B4" s="18">
        <v>0.27083333333333331</v>
      </c>
      <c r="C4" s="18">
        <f ca="1">B4+(D4/1440)</f>
        <v>0.25069444444444444</v>
      </c>
      <c r="D4" s="31">
        <f ca="1">RANDBETWEEN(-30,120)</f>
        <v>-29</v>
      </c>
      <c r="E4" s="19" t="s">
        <v>138</v>
      </c>
      <c r="F4" s="19" t="s">
        <v>139</v>
      </c>
      <c r="G4" s="19" t="s">
        <v>293</v>
      </c>
      <c r="H4" s="20" t="s">
        <v>3</v>
      </c>
      <c r="I4" s="11">
        <f ca="1">IF(C4&gt;B4,-(B4-C4),C4-B4)</f>
        <v>-2.0138888888888873E-2</v>
      </c>
      <c r="J4" s="11">
        <f>MONTH(A4)</f>
        <v>10</v>
      </c>
      <c r="K4" s="11" t="str">
        <f>TEXT(DAY(A4), "DD")</f>
        <v>30</v>
      </c>
      <c r="L4" s="12" t="str">
        <f ca="1">TEXT(HOUR(C4),"00")</f>
        <v>06</v>
      </c>
      <c r="M4" s="12" t="str">
        <f ca="1">TEXT(MINUTE(C4),"00")</f>
        <v>01</v>
      </c>
      <c r="N4" s="13" t="str">
        <f ca="1">CONCATENATE(J4,K4,L4,M4,)</f>
        <v>10300601</v>
      </c>
      <c r="O4" s="11">
        <f ca="1">I4*1440</f>
        <v>-28.999999999999979</v>
      </c>
      <c r="P4" s="13">
        <v>4625</v>
      </c>
      <c r="Q4" s="13" t="str">
        <f>E4</f>
        <v>DOHA</v>
      </c>
      <c r="R4" s="13" t="s">
        <v>343</v>
      </c>
      <c r="S4" s="29" t="str">
        <f ca="1">CONCATENATE(N4,",",INT(O4),",",P4,",",Q4,",",R4)</f>
        <v>10300601,-29,4625,DOHA,GENEVA</v>
      </c>
    </row>
    <row r="5" spans="1:19" x14ac:dyDescent="0.25">
      <c r="A5" s="34">
        <v>43768</v>
      </c>
      <c r="B5" s="18">
        <v>0.35416666666666669</v>
      </c>
      <c r="C5" s="18">
        <f ca="1">B5+(D5/1440)</f>
        <v>0.33611111111111114</v>
      </c>
      <c r="D5" s="31">
        <f ca="1">RANDBETWEEN(-30,120)</f>
        <v>-26</v>
      </c>
      <c r="E5" s="19" t="s">
        <v>39</v>
      </c>
      <c r="F5" s="19" t="s">
        <v>37</v>
      </c>
      <c r="G5" s="19" t="s">
        <v>40</v>
      </c>
      <c r="H5" s="20" t="s">
        <v>3</v>
      </c>
      <c r="I5" s="11">
        <f ca="1">IF(C5&gt;B5,-(B5-C5),C5-B5)</f>
        <v>-1.8055555555555547E-2</v>
      </c>
      <c r="J5" s="11">
        <f>MONTH(A5)</f>
        <v>10</v>
      </c>
      <c r="K5" s="11" t="str">
        <f>TEXT(DAY(A5), "DD")</f>
        <v>30</v>
      </c>
      <c r="L5" s="12" t="str">
        <f ca="1">TEXT(HOUR(C5),"00")</f>
        <v>08</v>
      </c>
      <c r="M5" s="12" t="str">
        <f ca="1">TEXT(MINUTE(C5),"00")</f>
        <v>04</v>
      </c>
      <c r="N5" s="13" t="str">
        <f ca="1">CONCATENATE(J5,K5,L5,M5,)</f>
        <v>10300804</v>
      </c>
      <c r="O5" s="11">
        <f ca="1">I5*1440</f>
        <v>-25.999999999999986</v>
      </c>
      <c r="P5" s="13">
        <v>463</v>
      </c>
      <c r="Q5" s="13" t="str">
        <f>E5</f>
        <v>MUNICH</v>
      </c>
      <c r="R5" s="13" t="s">
        <v>343</v>
      </c>
      <c r="S5" s="29" t="str">
        <f ca="1">CONCATENATE(N5,",",INT(O5),",",P5,",",Q5,",",R5)</f>
        <v>10300804,-26,463,MUNICH,GENEVA</v>
      </c>
    </row>
    <row r="6" spans="1:19" ht="29.25" x14ac:dyDescent="0.25">
      <c r="A6" s="34">
        <v>43768</v>
      </c>
      <c r="B6" s="18">
        <v>0.31597222222222221</v>
      </c>
      <c r="C6" s="18">
        <f ca="1">B6+(D6/1440)</f>
        <v>0.31666666666666665</v>
      </c>
      <c r="D6" s="31">
        <f ca="1">RANDBETWEEN(-30,120)</f>
        <v>1</v>
      </c>
      <c r="E6" s="19" t="s">
        <v>13</v>
      </c>
      <c r="F6" s="19" t="s">
        <v>14</v>
      </c>
      <c r="G6" s="19" t="s">
        <v>15</v>
      </c>
      <c r="H6" s="20" t="s">
        <v>3</v>
      </c>
      <c r="I6" s="11">
        <f ca="1">IF(C6&gt;B6,-(B6-C6),C6-B6)</f>
        <v>6.9444444444444198E-4</v>
      </c>
      <c r="J6" s="11">
        <f>MONTH(A6)</f>
        <v>10</v>
      </c>
      <c r="K6" s="11" t="str">
        <f>TEXT(DAY(A6), "DD")</f>
        <v>30</v>
      </c>
      <c r="L6" s="12" t="str">
        <f ca="1">TEXT(HOUR(C6),"00")</f>
        <v>07</v>
      </c>
      <c r="M6" s="12" t="str">
        <f ca="1">TEXT(MINUTE(C6),"00")</f>
        <v>36</v>
      </c>
      <c r="N6" s="13" t="str">
        <f ca="1">CONCATENATE(J6,K6,L6,M6,)</f>
        <v>10300736</v>
      </c>
      <c r="O6" s="11">
        <f ca="1">I6*1440</f>
        <v>0.99999999999999645</v>
      </c>
      <c r="P6" s="13">
        <v>532</v>
      </c>
      <c r="Q6" s="13" t="str">
        <f>E6</f>
        <v>BRUSSELS</v>
      </c>
      <c r="R6" s="13" t="s">
        <v>343</v>
      </c>
      <c r="S6" s="29" t="str">
        <f ca="1">CONCATENATE(N6,",",INT(O6),",",P6,",",Q6,",",R6)</f>
        <v>10300736,0,532,BRUSSELS,GENEVA</v>
      </c>
    </row>
    <row r="7" spans="1:19" x14ac:dyDescent="0.25">
      <c r="A7" s="34">
        <v>43768</v>
      </c>
      <c r="B7" s="18">
        <v>0.34027777777777773</v>
      </c>
      <c r="C7" s="18">
        <f ca="1">B7+(D7/1440)</f>
        <v>0.35416666666666663</v>
      </c>
      <c r="D7" s="31">
        <f ca="1">RANDBETWEEN(-30,120)</f>
        <v>20</v>
      </c>
      <c r="E7" s="19" t="s">
        <v>22</v>
      </c>
      <c r="F7" s="19" t="s">
        <v>23</v>
      </c>
      <c r="G7" s="19" t="s">
        <v>24</v>
      </c>
      <c r="H7" s="20" t="s">
        <v>3</v>
      </c>
      <c r="I7" s="11">
        <f ca="1">IF(C7&gt;B7,-(B7-C7),C7-B7)</f>
        <v>1.3888888888888895E-2</v>
      </c>
      <c r="J7" s="11">
        <f>MONTH(A7)</f>
        <v>10</v>
      </c>
      <c r="K7" s="11" t="str">
        <f>TEXT(DAY(A7), "DD")</f>
        <v>30</v>
      </c>
      <c r="L7" s="12" t="str">
        <f ca="1">TEXT(HOUR(C7),"00")</f>
        <v>08</v>
      </c>
      <c r="M7" s="12" t="str">
        <f ca="1">TEXT(MINUTE(C7),"00")</f>
        <v>30</v>
      </c>
      <c r="N7" s="13" t="str">
        <f ca="1">CONCATENATE(J7,K7,L7,M7,)</f>
        <v>10300830</v>
      </c>
      <c r="O7" s="11">
        <f ca="1">I7*1440</f>
        <v>20.000000000000007</v>
      </c>
      <c r="P7" s="13">
        <v>291</v>
      </c>
      <c r="Q7" s="13" t="str">
        <f>E7</f>
        <v>NICE</v>
      </c>
      <c r="R7" s="13" t="s">
        <v>343</v>
      </c>
      <c r="S7" s="29" t="str">
        <f ca="1">CONCATENATE(N7,",",INT(O7),",",P7,",",Q7,",",R7)</f>
        <v>10300830,20,291,NICE,GENEVA</v>
      </c>
    </row>
    <row r="8" spans="1:19" ht="29.25" x14ac:dyDescent="0.25">
      <c r="A8" s="34">
        <v>43768</v>
      </c>
      <c r="B8" s="18">
        <v>0.31944444444444448</v>
      </c>
      <c r="C8" s="18">
        <f ca="1">B8+(D8/1440)</f>
        <v>0.33263888888888893</v>
      </c>
      <c r="D8" s="31">
        <f ca="1">RANDBETWEEN(-30,120)</f>
        <v>19</v>
      </c>
      <c r="E8" s="19" t="s">
        <v>16</v>
      </c>
      <c r="F8" s="19" t="s">
        <v>17</v>
      </c>
      <c r="G8" s="19" t="s">
        <v>18</v>
      </c>
      <c r="H8" s="20" t="s">
        <v>3</v>
      </c>
      <c r="I8" s="11">
        <f ca="1">IF(C8&gt;B8,-(B8-C8),C8-B8)</f>
        <v>1.3194444444444453E-2</v>
      </c>
      <c r="J8" s="11">
        <f>MONTH(A8)</f>
        <v>10</v>
      </c>
      <c r="K8" s="11" t="str">
        <f>TEXT(DAY(A8), "DD")</f>
        <v>30</v>
      </c>
      <c r="L8" s="12" t="str">
        <f ca="1">TEXT(HOUR(C8),"00")</f>
        <v>07</v>
      </c>
      <c r="M8" s="12" t="str">
        <f ca="1">TEXT(MINUTE(C8),"00")</f>
        <v>59</v>
      </c>
      <c r="N8" s="13" t="str">
        <f ca="1">CONCATENATE(J8,K8,L8,M8,)</f>
        <v>10300759</v>
      </c>
      <c r="O8" s="11">
        <f ca="1">I8*1440</f>
        <v>19.000000000000014</v>
      </c>
      <c r="P8" s="13">
        <v>378</v>
      </c>
      <c r="Q8" s="13" t="str">
        <f>E8</f>
        <v>LUXEMBOURG</v>
      </c>
      <c r="R8" s="13" t="s">
        <v>343</v>
      </c>
      <c r="S8" s="29" t="str">
        <f ca="1">CONCATENATE(N8,",",INT(O8),",",P8,",",Q8,",",R8)</f>
        <v>10300759,19,378,LUXEMBOURG,GENEVA</v>
      </c>
    </row>
    <row r="9" spans="1:19" ht="29.25" x14ac:dyDescent="0.25">
      <c r="A9" s="34">
        <v>43768</v>
      </c>
      <c r="B9" s="18">
        <v>0.35416666666666669</v>
      </c>
      <c r="C9" s="18">
        <f ca="1">B9+(D9/1440)</f>
        <v>0.43333333333333335</v>
      </c>
      <c r="D9" s="31">
        <f ca="1">RANDBETWEEN(-30,120)</f>
        <v>114</v>
      </c>
      <c r="E9" s="19" t="s">
        <v>41</v>
      </c>
      <c r="F9" s="19" t="s">
        <v>42</v>
      </c>
      <c r="G9" s="19" t="s">
        <v>43</v>
      </c>
      <c r="H9" s="20" t="s">
        <v>3</v>
      </c>
      <c r="I9" s="11">
        <f ca="1">IF(C9&gt;B9,-(B9-C9),C9-B9)</f>
        <v>7.9166666666666663E-2</v>
      </c>
      <c r="J9" s="11">
        <f>MONTH(A9)</f>
        <v>10</v>
      </c>
      <c r="K9" s="11" t="str">
        <f>TEXT(DAY(A9), "DD")</f>
        <v>30</v>
      </c>
      <c r="L9" s="12" t="str">
        <f ca="1">TEXT(HOUR(C9),"00")</f>
        <v>10</v>
      </c>
      <c r="M9" s="12" t="str">
        <f ca="1">TEXT(MINUTE(C9),"00")</f>
        <v>24</v>
      </c>
      <c r="N9" s="13" t="str">
        <f ca="1">CONCATENATE(J9,K9,L9,M9,)</f>
        <v>10301024</v>
      </c>
      <c r="O9" s="11">
        <f ca="1">I9*1440</f>
        <v>114</v>
      </c>
      <c r="P9" s="13">
        <v>560</v>
      </c>
      <c r="Q9" s="13" t="str">
        <f>E9</f>
        <v>DUSSELDORF</v>
      </c>
      <c r="R9" s="13" t="s">
        <v>343</v>
      </c>
      <c r="S9" s="29" t="str">
        <f ca="1">CONCATENATE(N9,",",INT(O9),",",P9,",",Q9,",",R9)</f>
        <v>10301024,114,560,DUSSELDORF,GENEVA</v>
      </c>
    </row>
    <row r="10" spans="1:19" ht="29.25" x14ac:dyDescent="0.25">
      <c r="A10" s="34">
        <v>43768</v>
      </c>
      <c r="B10" s="18">
        <v>0.34375</v>
      </c>
      <c r="C10" s="18">
        <f ca="1">B10+(D10/1440)</f>
        <v>0.37222222222222223</v>
      </c>
      <c r="D10" s="31">
        <f ca="1">RANDBETWEEN(-30,120)</f>
        <v>41</v>
      </c>
      <c r="E10" s="19" t="s">
        <v>27</v>
      </c>
      <c r="F10" s="19" t="s">
        <v>28</v>
      </c>
      <c r="G10" s="19" t="s">
        <v>29</v>
      </c>
      <c r="H10" s="20" t="s">
        <v>3</v>
      </c>
      <c r="I10" s="11">
        <f ca="1">IF(C10&gt;B10,-(B10-C10),C10-B10)</f>
        <v>2.8472222222222232E-2</v>
      </c>
      <c r="J10" s="11">
        <f>MONTH(A10)</f>
        <v>10</v>
      </c>
      <c r="K10" s="11" t="str">
        <f>TEXT(DAY(A10), "DD")</f>
        <v>30</v>
      </c>
      <c r="L10" s="12" t="str">
        <f ca="1">TEXT(HOUR(C10),"00")</f>
        <v>08</v>
      </c>
      <c r="M10" s="12" t="str">
        <f ca="1">TEXT(MINUTE(C10),"00")</f>
        <v>56</v>
      </c>
      <c r="N10" s="13" t="str">
        <f ca="1">CONCATENATE(J10,K10,L10,M10,)</f>
        <v>10300856</v>
      </c>
      <c r="O10" s="11">
        <f ca="1">I10*1440</f>
        <v>41.000000000000014</v>
      </c>
      <c r="P10" s="13">
        <v>473</v>
      </c>
      <c r="Q10" s="13" t="str">
        <f>E10</f>
        <v>FRANKFURT</v>
      </c>
      <c r="R10" s="13" t="s">
        <v>343</v>
      </c>
      <c r="S10" s="29" t="str">
        <f ca="1">CONCATENATE(N10,",",INT(O10),",",P10,",",Q10,",",R10)</f>
        <v>10300856,41,473,FRANKFURT,GENEVA</v>
      </c>
    </row>
    <row r="11" spans="1:19" x14ac:dyDescent="0.25">
      <c r="A11" s="34">
        <v>43768</v>
      </c>
      <c r="B11" s="18">
        <v>0.40625</v>
      </c>
      <c r="C11" s="18">
        <f ca="1">B11+(D11/1440)</f>
        <v>0.42430555555555555</v>
      </c>
      <c r="D11" s="31">
        <f ca="1">RANDBETWEEN(-30,120)</f>
        <v>26</v>
      </c>
      <c r="E11" s="19" t="s">
        <v>39</v>
      </c>
      <c r="F11" s="19" t="s">
        <v>37</v>
      </c>
      <c r="G11" s="19" t="s">
        <v>64</v>
      </c>
      <c r="H11" s="20" t="s">
        <v>3</v>
      </c>
      <c r="I11" s="11">
        <f ca="1">IF(C11&gt;B11,-(B11-C11),C11-B11)</f>
        <v>1.8055555555555547E-2</v>
      </c>
      <c r="J11" s="11">
        <f>MONTH(A11)</f>
        <v>10</v>
      </c>
      <c r="K11" s="11" t="str">
        <f>TEXT(DAY(A11), "DD")</f>
        <v>30</v>
      </c>
      <c r="L11" s="12" t="str">
        <f ca="1">TEXT(HOUR(C11),"00")</f>
        <v>10</v>
      </c>
      <c r="M11" s="12" t="str">
        <f ca="1">TEXT(MINUTE(C11),"00")</f>
        <v>11</v>
      </c>
      <c r="N11" s="13" t="str">
        <f ca="1">CONCATENATE(J11,K11,L11,M11,)</f>
        <v>10301011</v>
      </c>
      <c r="O11" s="11">
        <f ca="1">I11*1440</f>
        <v>25.999999999999986</v>
      </c>
      <c r="P11" s="13">
        <v>463</v>
      </c>
      <c r="Q11" s="13" t="str">
        <f>E11</f>
        <v>MUNICH</v>
      </c>
      <c r="R11" s="13" t="s">
        <v>343</v>
      </c>
      <c r="S11" s="29" t="str">
        <f ca="1">CONCATENATE(N11,",",INT(O11),",",P11,",",Q11,",",R11)</f>
        <v>10301011,26,463,MUNICH,GENEVA</v>
      </c>
    </row>
    <row r="12" spans="1:19" ht="29.25" x14ac:dyDescent="0.25">
      <c r="A12" s="34">
        <v>43768</v>
      </c>
      <c r="B12" s="18">
        <v>0.40277777777777773</v>
      </c>
      <c r="C12" s="18">
        <f ca="1">B12+(D12/1440)</f>
        <v>0.43055555555555552</v>
      </c>
      <c r="D12" s="31">
        <f ca="1">RANDBETWEEN(-30,120)</f>
        <v>40</v>
      </c>
      <c r="E12" s="19" t="s">
        <v>61</v>
      </c>
      <c r="F12" s="19" t="s">
        <v>62</v>
      </c>
      <c r="G12" s="19" t="s">
        <v>63</v>
      </c>
      <c r="H12" s="20" t="s">
        <v>3</v>
      </c>
      <c r="I12" s="11">
        <f ca="1">IF(C12&gt;B12,-(B12-C12),C12-B12)</f>
        <v>2.777777777777779E-2</v>
      </c>
      <c r="J12" s="11">
        <f>MONTH(A12)</f>
        <v>10</v>
      </c>
      <c r="K12" s="11" t="str">
        <f>TEXT(DAY(A12), "DD")</f>
        <v>30</v>
      </c>
      <c r="L12" s="12" t="str">
        <f ca="1">TEXT(HOUR(C12),"00")</f>
        <v>10</v>
      </c>
      <c r="M12" s="12" t="str">
        <f ca="1">TEXT(MINUTE(C12),"00")</f>
        <v>20</v>
      </c>
      <c r="N12" s="13" t="str">
        <f ca="1">CONCATENATE(J12,K12,L12,M12,)</f>
        <v>10301020</v>
      </c>
      <c r="O12" s="11">
        <f ca="1">I12*1440</f>
        <v>40.000000000000014</v>
      </c>
      <c r="P12" s="13">
        <v>1267</v>
      </c>
      <c r="Q12" s="13" t="str">
        <f>E12</f>
        <v>WARSAW</v>
      </c>
      <c r="R12" s="13" t="s">
        <v>343</v>
      </c>
      <c r="S12" s="29" t="str">
        <f ca="1">CONCATENATE(N12,",",INT(O12),",",P12,",",Q12,",",R12)</f>
        <v>10301020,40,1267,WARSAW,GENEVA</v>
      </c>
    </row>
    <row r="13" spans="1:19" ht="29.25" x14ac:dyDescent="0.25">
      <c r="A13" s="34">
        <v>43768</v>
      </c>
      <c r="B13" s="18">
        <v>0.39930555555555558</v>
      </c>
      <c r="C13" s="18">
        <f ca="1">B13+(D13/1440)</f>
        <v>0.4152777777777778</v>
      </c>
      <c r="D13" s="31">
        <f ca="1">RANDBETWEEN(-30,120)</f>
        <v>23</v>
      </c>
      <c r="E13" s="19" t="s">
        <v>54</v>
      </c>
      <c r="F13" s="19" t="s">
        <v>37</v>
      </c>
      <c r="G13" s="19" t="s">
        <v>55</v>
      </c>
      <c r="H13" s="20" t="s">
        <v>3</v>
      </c>
      <c r="I13" s="11">
        <f ca="1">IF(C13&gt;B13,-(B13-C13),C13-B13)</f>
        <v>1.5972222222222221E-2</v>
      </c>
      <c r="J13" s="11">
        <f>MONTH(A13)</f>
        <v>10</v>
      </c>
      <c r="K13" s="11" t="str">
        <f>TEXT(DAY(A13), "DD")</f>
        <v>30</v>
      </c>
      <c r="L13" s="12" t="str">
        <f ca="1">TEXT(HOUR(C13),"00")</f>
        <v>09</v>
      </c>
      <c r="M13" s="12" t="str">
        <f ca="1">TEXT(MINUTE(C13),"00")</f>
        <v>58</v>
      </c>
      <c r="N13" s="13" t="str">
        <f ca="1">CONCATENATE(J13,K13,L13,M13,)</f>
        <v>10300958</v>
      </c>
      <c r="O13" s="11">
        <f ca="1">I13*1440</f>
        <v>23</v>
      </c>
      <c r="P13" s="13">
        <v>745</v>
      </c>
      <c r="Q13" s="13" t="str">
        <f>E13</f>
        <v>LONDON LHR</v>
      </c>
      <c r="R13" s="13" t="s">
        <v>343</v>
      </c>
      <c r="S13" s="29" t="str">
        <f ca="1">CONCATENATE(N13,",",INT(O13),",",P13,",",Q13,",",R13)</f>
        <v>10300958,23,745,LONDON LHR,GENEVA</v>
      </c>
    </row>
    <row r="14" spans="1:19" ht="29.25" x14ac:dyDescent="0.25">
      <c r="A14" s="34">
        <v>43768</v>
      </c>
      <c r="B14" s="18">
        <v>0.40277777777777773</v>
      </c>
      <c r="C14" s="18">
        <f ca="1">B14+(D14/1440)</f>
        <v>0.48611111111111105</v>
      </c>
      <c r="D14" s="31">
        <f ca="1">RANDBETWEEN(-30,120)</f>
        <v>120</v>
      </c>
      <c r="E14" s="19" t="s">
        <v>54</v>
      </c>
      <c r="F14" s="19" t="s">
        <v>58</v>
      </c>
      <c r="G14" s="19" t="s">
        <v>59</v>
      </c>
      <c r="H14" s="20" t="s">
        <v>3</v>
      </c>
      <c r="I14" s="11">
        <f ca="1">IF(C14&gt;B14,-(B14-C14),C14-B14)</f>
        <v>8.3333333333333315E-2</v>
      </c>
      <c r="J14" s="11">
        <f>MONTH(A14)</f>
        <v>10</v>
      </c>
      <c r="K14" s="11" t="str">
        <f>TEXT(DAY(A14), "DD")</f>
        <v>30</v>
      </c>
      <c r="L14" s="12" t="str">
        <f ca="1">TEXT(HOUR(C14),"00")</f>
        <v>11</v>
      </c>
      <c r="M14" s="12" t="str">
        <f ca="1">TEXT(MINUTE(C14),"00")</f>
        <v>40</v>
      </c>
      <c r="N14" s="13" t="str">
        <f ca="1">CONCATENATE(J14,K14,L14,M14,)</f>
        <v>10301140</v>
      </c>
      <c r="O14" s="11">
        <f ca="1">I14*1440</f>
        <v>119.99999999999997</v>
      </c>
      <c r="P14" s="13">
        <v>745</v>
      </c>
      <c r="Q14" s="13" t="str">
        <f>E14</f>
        <v>LONDON LHR</v>
      </c>
      <c r="R14" s="13" t="s">
        <v>343</v>
      </c>
      <c r="S14" s="29" t="str">
        <f ca="1">CONCATENATE(N14,",",INT(O14),",",P14,",",Q14,",",R14)</f>
        <v>10301140,120,745,LONDON LHR,GENEVA</v>
      </c>
    </row>
    <row r="15" spans="1:19" ht="29.25" x14ac:dyDescent="0.25">
      <c r="A15" s="34">
        <v>43768</v>
      </c>
      <c r="B15" s="18">
        <v>0.4201388888888889</v>
      </c>
      <c r="C15" s="18">
        <f ca="1">B15+(D15/1440)</f>
        <v>0.41597222222222224</v>
      </c>
      <c r="D15" s="31">
        <f ca="1">RANDBETWEEN(-30,120)</f>
        <v>-6</v>
      </c>
      <c r="E15" s="19" t="s">
        <v>69</v>
      </c>
      <c r="F15" s="19" t="s">
        <v>70</v>
      </c>
      <c r="G15" s="19" t="s">
        <v>71</v>
      </c>
      <c r="H15" s="20" t="s">
        <v>3</v>
      </c>
      <c r="I15" s="11">
        <f ca="1">IF(C15&gt;B15,-(B15-C15),C15-B15)</f>
        <v>-4.1666666666666519E-3</v>
      </c>
      <c r="J15" s="11">
        <f>MONTH(A15)</f>
        <v>10</v>
      </c>
      <c r="K15" s="11" t="str">
        <f>TEXT(DAY(A15), "DD")</f>
        <v>30</v>
      </c>
      <c r="L15" s="12" t="str">
        <f ca="1">TEXT(HOUR(C15),"00")</f>
        <v>09</v>
      </c>
      <c r="M15" s="12" t="str">
        <f ca="1">TEXT(MINUTE(C15),"00")</f>
        <v>59</v>
      </c>
      <c r="N15" s="13" t="str">
        <f ca="1">CONCATENATE(J15,K15,L15,M15,)</f>
        <v>10300959</v>
      </c>
      <c r="O15" s="11">
        <f ca="1">I15*1440</f>
        <v>-5.9999999999999787</v>
      </c>
      <c r="P15" s="13">
        <v>1710</v>
      </c>
      <c r="Q15" s="13" t="str">
        <f>E15</f>
        <v>ATHENS</v>
      </c>
      <c r="R15" s="13" t="s">
        <v>343</v>
      </c>
      <c r="S15" s="29" t="str">
        <f ca="1">CONCATENATE(N15,",",INT(O15),",",P15,",",Q15,",",R15)</f>
        <v>10300959,-6,1710,ATHENS,GENEVA</v>
      </c>
    </row>
    <row r="16" spans="1:19" x14ac:dyDescent="0.25">
      <c r="A16" s="34">
        <v>43768</v>
      </c>
      <c r="B16" s="18">
        <v>0.43055555555555558</v>
      </c>
      <c r="C16" s="18">
        <f ca="1">B16+(D16/1440)</f>
        <v>0.50347222222222221</v>
      </c>
      <c r="D16" s="31">
        <f ca="1">RANDBETWEEN(-30,120)</f>
        <v>105</v>
      </c>
      <c r="E16" s="19" t="s">
        <v>82</v>
      </c>
      <c r="F16" s="19" t="s">
        <v>83</v>
      </c>
      <c r="G16" s="19" t="s">
        <v>84</v>
      </c>
      <c r="H16" s="20" t="s">
        <v>3</v>
      </c>
      <c r="I16" s="11">
        <f ca="1">IF(C16&gt;B16,-(B16-C16),C16-B16)</f>
        <v>7.291666666666663E-2</v>
      </c>
      <c r="J16" s="11">
        <f>MONTH(A16)</f>
        <v>10</v>
      </c>
      <c r="K16" s="11" t="str">
        <f>TEXT(DAY(A16), "DD")</f>
        <v>30</v>
      </c>
      <c r="L16" s="12" t="str">
        <f ca="1">TEXT(HOUR(C16),"00")</f>
        <v>12</v>
      </c>
      <c r="M16" s="12" t="str">
        <f ca="1">TEXT(MINUTE(C16),"00")</f>
        <v>05</v>
      </c>
      <c r="N16" s="13" t="str">
        <f ca="1">CONCATENATE(J16,K16,L16,M16,)</f>
        <v>10301205</v>
      </c>
      <c r="O16" s="11">
        <f ca="1">I16*1440</f>
        <v>104.99999999999994</v>
      </c>
      <c r="P16" s="13">
        <v>1098</v>
      </c>
      <c r="Q16" s="13" t="str">
        <f>E16</f>
        <v>TUNIS</v>
      </c>
      <c r="R16" s="13" t="s">
        <v>343</v>
      </c>
      <c r="S16" s="29" t="str">
        <f ca="1">CONCATENATE(N16,",",INT(O16),",",P16,",",Q16,",",R16)</f>
        <v>10301205,105,1098,TUNIS,GENEVA</v>
      </c>
    </row>
    <row r="17" spans="1:19" x14ac:dyDescent="0.25">
      <c r="A17" s="34">
        <v>43768</v>
      </c>
      <c r="B17" s="18">
        <v>0.43055555555555558</v>
      </c>
      <c r="C17" s="18">
        <f ca="1">B17+(D17/1440)</f>
        <v>0.48888888888888893</v>
      </c>
      <c r="D17" s="31">
        <f ca="1">RANDBETWEEN(-30,120)</f>
        <v>84</v>
      </c>
      <c r="E17" s="19" t="s">
        <v>36</v>
      </c>
      <c r="F17" s="19" t="s">
        <v>37</v>
      </c>
      <c r="G17" s="19" t="s">
        <v>85</v>
      </c>
      <c r="H17" s="20" t="s">
        <v>3</v>
      </c>
      <c r="I17" s="11">
        <f ca="1">IF(C17&gt;B17,-(B17-C17),C17-B17)</f>
        <v>5.8333333333333348E-2</v>
      </c>
      <c r="J17" s="11">
        <f>MONTH(A17)</f>
        <v>10</v>
      </c>
      <c r="K17" s="11" t="str">
        <f>TEXT(DAY(A17), "DD")</f>
        <v>30</v>
      </c>
      <c r="L17" s="12" t="str">
        <f ca="1">TEXT(HOUR(C17),"00")</f>
        <v>11</v>
      </c>
      <c r="M17" s="12" t="str">
        <f ca="1">TEXT(MINUTE(C17),"00")</f>
        <v>44</v>
      </c>
      <c r="N17" s="13" t="str">
        <f ca="1">CONCATENATE(J17,K17,L17,M17,)</f>
        <v>10301144</v>
      </c>
      <c r="O17" s="11">
        <f ca="1">I17*1440</f>
        <v>84.000000000000028</v>
      </c>
      <c r="P17" s="13">
        <v>223</v>
      </c>
      <c r="Q17" s="13" t="str">
        <f>E17</f>
        <v>ZURICH</v>
      </c>
      <c r="R17" s="13" t="s">
        <v>343</v>
      </c>
      <c r="S17" s="29" t="str">
        <f ca="1">CONCATENATE(N17,",",INT(O17),",",P17,",",Q17,",",R17)</f>
        <v>10301144,84,223,ZURICH,GENEVA</v>
      </c>
    </row>
    <row r="18" spans="1:19" ht="29.25" x14ac:dyDescent="0.25">
      <c r="A18" s="34">
        <v>43768</v>
      </c>
      <c r="B18" s="18">
        <v>0.35069444444444442</v>
      </c>
      <c r="C18" s="18">
        <f ca="1">B18+(D18/1440)</f>
        <v>0.40208333333333329</v>
      </c>
      <c r="D18" s="31">
        <f ca="1">RANDBETWEEN(-30,120)</f>
        <v>74</v>
      </c>
      <c r="E18" s="19" t="s">
        <v>33</v>
      </c>
      <c r="F18" s="19" t="s">
        <v>34</v>
      </c>
      <c r="G18" s="19" t="s">
        <v>35</v>
      </c>
      <c r="H18" s="20" t="s">
        <v>3</v>
      </c>
      <c r="I18" s="11">
        <f ca="1">IF(C18&gt;B18,-(B18-C18),C18-B18)</f>
        <v>5.1388888888888873E-2</v>
      </c>
      <c r="J18" s="11">
        <f>MONTH(A18)</f>
        <v>10</v>
      </c>
      <c r="K18" s="11" t="str">
        <f>TEXT(DAY(A18), "DD")</f>
        <v>30</v>
      </c>
      <c r="L18" s="12" t="str">
        <f ca="1">TEXT(HOUR(C18),"00")</f>
        <v>09</v>
      </c>
      <c r="M18" s="12" t="str">
        <f ca="1">TEXT(MINUTE(C18),"00")</f>
        <v>39</v>
      </c>
      <c r="N18" s="13" t="str">
        <f ca="1">CONCATENATE(J18,K18,L18,M18,)</f>
        <v>10300939</v>
      </c>
      <c r="O18" s="11">
        <f ca="1">I18*1440</f>
        <v>73.999999999999972</v>
      </c>
      <c r="P18" s="13">
        <v>691</v>
      </c>
      <c r="Q18" s="13" t="str">
        <f>E18</f>
        <v>AMSTERDAM</v>
      </c>
      <c r="R18" s="13" t="s">
        <v>343</v>
      </c>
      <c r="S18" s="29" t="str">
        <f ca="1">CONCATENATE(N18,",",INT(O18),",",P18,",",Q18,",",R18)</f>
        <v>10300939,74,691,AMSTERDAM,GENEVA</v>
      </c>
    </row>
    <row r="19" spans="1:19" ht="29.25" x14ac:dyDescent="0.25">
      <c r="A19" s="34">
        <v>43768</v>
      </c>
      <c r="B19" s="18">
        <v>0.28125</v>
      </c>
      <c r="C19" s="18">
        <f ca="1">B19+(D19/1440)</f>
        <v>0.26874999999999999</v>
      </c>
      <c r="D19" s="31">
        <f ca="1">RANDBETWEEN(-30,120)</f>
        <v>-18</v>
      </c>
      <c r="E19" s="19" t="s">
        <v>7</v>
      </c>
      <c r="F19" s="19" t="s">
        <v>8</v>
      </c>
      <c r="G19" s="19" t="s">
        <v>9</v>
      </c>
      <c r="H19" s="20" t="s">
        <v>3</v>
      </c>
      <c r="I19" s="11">
        <f ca="1">IF(C19&gt;B19,-(B19-C19),C19-B19)</f>
        <v>-1.2500000000000011E-2</v>
      </c>
      <c r="J19" s="11">
        <f>MONTH(A19)</f>
        <v>10</v>
      </c>
      <c r="K19" s="11" t="str">
        <f>TEXT(DAY(A19), "DD")</f>
        <v>30</v>
      </c>
      <c r="L19" s="12" t="str">
        <f ca="1">TEXT(HOUR(C19),"00")</f>
        <v>06</v>
      </c>
      <c r="M19" s="12" t="str">
        <f ca="1">TEXT(MINUTE(C19),"00")</f>
        <v>27</v>
      </c>
      <c r="N19" s="13" t="str">
        <f ca="1">CONCATENATE(J19,K19,L19,M19,)</f>
        <v>10300627</v>
      </c>
      <c r="O19" s="11">
        <f ca="1">I19*1440</f>
        <v>-18.000000000000014</v>
      </c>
      <c r="P19" s="13">
        <v>4896</v>
      </c>
      <c r="Q19" s="13" t="str">
        <f>E19</f>
        <v>ABU DHABI</v>
      </c>
      <c r="R19" s="13" t="s">
        <v>343</v>
      </c>
      <c r="S19" s="29" t="str">
        <f ca="1">CONCATENATE(N19,",",INT(O19),",",P19,",",Q19,",",R19)</f>
        <v>10300627,-18,4896,ABU DHABI,GENEVA</v>
      </c>
    </row>
    <row r="20" spans="1:19" x14ac:dyDescent="0.25">
      <c r="A20" s="34">
        <v>43768</v>
      </c>
      <c r="B20" s="18">
        <v>0.40277777777777773</v>
      </c>
      <c r="C20" s="18">
        <f ca="1">B20+(D20/1440)</f>
        <v>0.45277777777777772</v>
      </c>
      <c r="D20" s="31">
        <f ca="1">RANDBETWEEN(-30,120)</f>
        <v>72</v>
      </c>
      <c r="E20" s="19" t="s">
        <v>30</v>
      </c>
      <c r="F20" s="19" t="s">
        <v>31</v>
      </c>
      <c r="G20" s="19" t="s">
        <v>60</v>
      </c>
      <c r="H20" s="20" t="s">
        <v>3</v>
      </c>
      <c r="I20" s="11">
        <f ca="1">IF(C20&gt;B20,-(B20-C20),C20-B20)</f>
        <v>4.9999999999999989E-2</v>
      </c>
      <c r="J20" s="11">
        <f>MONTH(A20)</f>
        <v>10</v>
      </c>
      <c r="K20" s="11" t="str">
        <f>TEXT(DAY(A20), "DD")</f>
        <v>30</v>
      </c>
      <c r="L20" s="12" t="str">
        <f ca="1">TEXT(HOUR(C20),"00")</f>
        <v>10</v>
      </c>
      <c r="M20" s="12" t="str">
        <f ca="1">TEXT(MINUTE(C20),"00")</f>
        <v>52</v>
      </c>
      <c r="N20" s="13" t="str">
        <f ca="1">CONCATENATE(J20,K20,L20,M20,)</f>
        <v>10301052</v>
      </c>
      <c r="O20" s="11">
        <f ca="1">I20*1440</f>
        <v>71.999999999999986</v>
      </c>
      <c r="P20" s="13">
        <v>409</v>
      </c>
      <c r="Q20" s="13" t="str">
        <f>E20</f>
        <v>PARIS CDG</v>
      </c>
      <c r="R20" s="13" t="s">
        <v>343</v>
      </c>
      <c r="S20" s="29" t="str">
        <f ca="1">CONCATENATE(N20,",",INT(O20),",",P20,",",Q20,",",R20)</f>
        <v>10301052,72,409,PARIS CDG,GENEVA</v>
      </c>
    </row>
    <row r="21" spans="1:19" x14ac:dyDescent="0.25">
      <c r="A21" s="34">
        <v>43768</v>
      </c>
      <c r="B21" s="18">
        <v>0.39930555555555558</v>
      </c>
      <c r="C21" s="18">
        <f ca="1">B21+(D21/1440)</f>
        <v>0.40972222222222227</v>
      </c>
      <c r="D21" s="31">
        <f ca="1">RANDBETWEEN(-30,120)</f>
        <v>15</v>
      </c>
      <c r="E21" s="19" t="s">
        <v>56</v>
      </c>
      <c r="F21" s="19" t="s">
        <v>23</v>
      </c>
      <c r="G21" s="19" t="s">
        <v>57</v>
      </c>
      <c r="H21" s="20" t="s">
        <v>3</v>
      </c>
      <c r="I21" s="11">
        <f ca="1">IF(C21&gt;B21,-(B21-C21),C21-B21)</f>
        <v>1.0416666666666685E-2</v>
      </c>
      <c r="J21" s="11">
        <f>MONTH(A21)</f>
        <v>10</v>
      </c>
      <c r="K21" s="11" t="str">
        <f>TEXT(DAY(A21), "DD")</f>
        <v>30</v>
      </c>
      <c r="L21" s="12" t="str">
        <f ca="1">TEXT(HOUR(C21),"00")</f>
        <v>09</v>
      </c>
      <c r="M21" s="12" t="str">
        <f ca="1">TEXT(MINUTE(C21),"00")</f>
        <v>50</v>
      </c>
      <c r="N21" s="13" t="str">
        <f ca="1">CONCATENATE(J21,K21,L21,M21,)</f>
        <v>10300950</v>
      </c>
      <c r="O21" s="11">
        <f ca="1">I21*1440</f>
        <v>15.000000000000027</v>
      </c>
      <c r="P21" s="13">
        <v>1309</v>
      </c>
      <c r="Q21" s="13" t="str">
        <f>E21</f>
        <v>PORTO</v>
      </c>
      <c r="R21" s="13" t="s">
        <v>343</v>
      </c>
      <c r="S21" s="29" t="str">
        <f ca="1">CONCATENATE(N21,",",INT(O21),",",P21,",",Q21,",",R21)</f>
        <v>10300950,15,1309,PORTO,GENEVA</v>
      </c>
    </row>
    <row r="22" spans="1:19" ht="43.5" x14ac:dyDescent="0.25">
      <c r="A22" s="34">
        <v>43768</v>
      </c>
      <c r="B22" s="18">
        <v>0.43055555555555558</v>
      </c>
      <c r="C22" s="18">
        <f ca="1">B22+(D22/1440)</f>
        <v>0.50347222222222221</v>
      </c>
      <c r="D22" s="31">
        <f ca="1">RANDBETWEEN(-30,120)</f>
        <v>105</v>
      </c>
      <c r="E22" s="19" t="s">
        <v>79</v>
      </c>
      <c r="F22" s="19" t="s">
        <v>80</v>
      </c>
      <c r="G22" s="19" t="s">
        <v>81</v>
      </c>
      <c r="H22" s="20" t="s">
        <v>3</v>
      </c>
      <c r="I22" s="11">
        <f ca="1">IF(C22&gt;B22,-(B22-C22),C22-B22)</f>
        <v>7.291666666666663E-2</v>
      </c>
      <c r="J22" s="11">
        <f>MONTH(A22)</f>
        <v>10</v>
      </c>
      <c r="K22" s="11" t="str">
        <f>TEXT(DAY(A22), "DD")</f>
        <v>30</v>
      </c>
      <c r="L22" s="12" t="str">
        <f ca="1">TEXT(HOUR(C22),"00")</f>
        <v>12</v>
      </c>
      <c r="M22" s="12" t="str">
        <f ca="1">TEXT(MINUTE(C22),"00")</f>
        <v>05</v>
      </c>
      <c r="N22" s="13" t="str">
        <f ca="1">CONCATENATE(J22,K22,L22,M22,)</f>
        <v>10301205</v>
      </c>
      <c r="O22" s="11">
        <f ca="1">I22*1440</f>
        <v>104.99999999999994</v>
      </c>
      <c r="P22" s="13">
        <v>1144</v>
      </c>
      <c r="Q22" s="13" t="str">
        <f>E22</f>
        <v>COPENHAGEN</v>
      </c>
      <c r="R22" s="13" t="s">
        <v>343</v>
      </c>
      <c r="S22" s="29" t="str">
        <f ca="1">CONCATENATE(N22,",",INT(O22),",",P22,",",Q22,",",R22)</f>
        <v>10301205,105,1144,COPENHAGEN,GENEVA</v>
      </c>
    </row>
    <row r="23" spans="1:19" ht="29.25" x14ac:dyDescent="0.25">
      <c r="A23" s="34">
        <v>43768</v>
      </c>
      <c r="B23" s="18">
        <v>0.375</v>
      </c>
      <c r="C23" s="18">
        <f ca="1">B23+(D23/1440)</f>
        <v>0.4513888888888889</v>
      </c>
      <c r="D23" s="31">
        <f ca="1">RANDBETWEEN(-30,120)</f>
        <v>110</v>
      </c>
      <c r="E23" s="19" t="s">
        <v>33</v>
      </c>
      <c r="F23" s="19" t="s">
        <v>23</v>
      </c>
      <c r="G23" s="19" t="s">
        <v>49</v>
      </c>
      <c r="H23" s="20" t="s">
        <v>3</v>
      </c>
      <c r="I23" s="11">
        <f ca="1">IF(C23&gt;B23,-(B23-C23),C23-B23)</f>
        <v>7.6388888888888895E-2</v>
      </c>
      <c r="J23" s="11">
        <f>MONTH(A23)</f>
        <v>10</v>
      </c>
      <c r="K23" s="11" t="str">
        <f>TEXT(DAY(A23), "DD")</f>
        <v>30</v>
      </c>
      <c r="L23" s="12" t="str">
        <f ca="1">TEXT(HOUR(C23),"00")</f>
        <v>10</v>
      </c>
      <c r="M23" s="12" t="str">
        <f ca="1">TEXT(MINUTE(C23),"00")</f>
        <v>50</v>
      </c>
      <c r="N23" s="13" t="str">
        <f ca="1">CONCATENATE(J23,K23,L23,M23,)</f>
        <v>10301050</v>
      </c>
      <c r="O23" s="11">
        <f ca="1">I23*1440</f>
        <v>110.00000000000001</v>
      </c>
      <c r="P23" s="13">
        <v>691</v>
      </c>
      <c r="Q23" s="13" t="str">
        <f>E23</f>
        <v>AMSTERDAM</v>
      </c>
      <c r="R23" s="13" t="s">
        <v>343</v>
      </c>
      <c r="S23" s="29" t="str">
        <f ca="1">CONCATENATE(N23,",",INT(O23),",",P23,",",Q23,",",R23)</f>
        <v>10301050,110,691,AMSTERDAM,GENEVA</v>
      </c>
    </row>
    <row r="24" spans="1:19" ht="29.25" x14ac:dyDescent="0.25">
      <c r="A24" s="34">
        <v>43768</v>
      </c>
      <c r="B24" s="18">
        <v>0.37152777777777773</v>
      </c>
      <c r="C24" s="18">
        <f ca="1">B24+(D24/1440)</f>
        <v>0.38958333333333328</v>
      </c>
      <c r="D24" s="31">
        <f ca="1">RANDBETWEEN(-30,120)</f>
        <v>26</v>
      </c>
      <c r="E24" s="19" t="s">
        <v>44</v>
      </c>
      <c r="F24" s="19" t="s">
        <v>23</v>
      </c>
      <c r="G24" s="19" t="s">
        <v>45</v>
      </c>
      <c r="H24" s="20" t="s">
        <v>3</v>
      </c>
      <c r="I24" s="11">
        <f ca="1">IF(C24&gt;B24,-(B24-C24),C24-B24)</f>
        <v>1.8055555555555547E-2</v>
      </c>
      <c r="J24" s="11">
        <f>MONTH(A24)</f>
        <v>10</v>
      </c>
      <c r="K24" s="11" t="str">
        <f>TEXT(DAY(A24), "DD")</f>
        <v>30</v>
      </c>
      <c r="L24" s="12" t="str">
        <f ca="1">TEXT(HOUR(C24),"00")</f>
        <v>09</v>
      </c>
      <c r="M24" s="12" t="str">
        <f ca="1">TEXT(MINUTE(C24),"00")</f>
        <v>21</v>
      </c>
      <c r="N24" s="13" t="str">
        <f ca="1">CONCATENATE(J24,K24,L24,M24,)</f>
        <v>10300921</v>
      </c>
      <c r="O24" s="11">
        <f ca="1">I24*1440</f>
        <v>25.999999999999986</v>
      </c>
      <c r="P24" s="13">
        <v>877</v>
      </c>
      <c r="Q24" s="13" t="str">
        <f>E24</f>
        <v>BERLIN SXF</v>
      </c>
      <c r="R24" s="13" t="s">
        <v>343</v>
      </c>
      <c r="S24" s="29" t="str">
        <f ca="1">CONCATENATE(N24,",",INT(O24),",",P24,",",Q24,",",R24)</f>
        <v>10300921,26,877,BERLIN SXF,GENEVA</v>
      </c>
    </row>
    <row r="25" spans="1:19" x14ac:dyDescent="0.25">
      <c r="A25" s="34">
        <v>43768</v>
      </c>
      <c r="B25" s="18">
        <v>0.4236111111111111</v>
      </c>
      <c r="C25" s="18">
        <f ca="1">B25+(D25/1440)</f>
        <v>0.47013888888888888</v>
      </c>
      <c r="D25" s="31">
        <f ca="1">RANDBETWEEN(-30,120)</f>
        <v>67</v>
      </c>
      <c r="E25" s="19" t="s">
        <v>76</v>
      </c>
      <c r="F25" s="19" t="s">
        <v>77</v>
      </c>
      <c r="G25" s="19" t="s">
        <v>78</v>
      </c>
      <c r="H25" s="20" t="s">
        <v>3</v>
      </c>
      <c r="I25" s="11">
        <f ca="1">IF(C25&gt;B25,-(B25-C25),C25-B25)</f>
        <v>4.6527777777777779E-2</v>
      </c>
      <c r="J25" s="11">
        <f>MONTH(A25)</f>
        <v>10</v>
      </c>
      <c r="K25" s="11" t="str">
        <f>TEXT(DAY(A25), "DD")</f>
        <v>30</v>
      </c>
      <c r="L25" s="12" t="str">
        <f ca="1">TEXT(HOUR(C25),"00")</f>
        <v>11</v>
      </c>
      <c r="M25" s="12" t="str">
        <f ca="1">TEXT(MINUTE(C25),"00")</f>
        <v>17</v>
      </c>
      <c r="N25" s="13" t="str">
        <f ca="1">CONCATENATE(J25,K25,L25,M25,)</f>
        <v>10301117</v>
      </c>
      <c r="O25" s="11">
        <f ca="1">I25*1440</f>
        <v>67</v>
      </c>
      <c r="P25" s="13">
        <v>1190</v>
      </c>
      <c r="Q25" s="13" t="str">
        <f>E25</f>
        <v>DUBLIN</v>
      </c>
      <c r="R25" s="13" t="s">
        <v>343</v>
      </c>
      <c r="S25" s="29" t="str">
        <f ca="1">CONCATENATE(N25,",",INT(O25),",",P25,",",Q25,",",R25)</f>
        <v>10301117,67,1190,DUBLIN,GENEVA</v>
      </c>
    </row>
    <row r="26" spans="1:19" ht="29.25" x14ac:dyDescent="0.25">
      <c r="A26" s="34">
        <v>43768</v>
      </c>
      <c r="B26" s="18">
        <v>0.46875</v>
      </c>
      <c r="C26" s="18">
        <f ca="1">B26+(D26/1440)</f>
        <v>0.47986111111111113</v>
      </c>
      <c r="D26" s="31">
        <f ca="1">RANDBETWEEN(-30,120)</f>
        <v>16</v>
      </c>
      <c r="E26" s="19" t="s">
        <v>103</v>
      </c>
      <c r="F26" s="19" t="s">
        <v>37</v>
      </c>
      <c r="G26" s="19" t="s">
        <v>104</v>
      </c>
      <c r="H26" s="20" t="s">
        <v>3</v>
      </c>
      <c r="I26" s="11">
        <f ca="1">IF(C26&gt;B26,-(B26-C26),C26-B26)</f>
        <v>1.1111111111111127E-2</v>
      </c>
      <c r="J26" s="11">
        <f>MONTH(A26)</f>
        <v>10</v>
      </c>
      <c r="K26" s="11" t="str">
        <f>TEXT(DAY(A26), "DD")</f>
        <v>30</v>
      </c>
      <c r="L26" s="12" t="str">
        <f ca="1">TEXT(HOUR(C26),"00")</f>
        <v>11</v>
      </c>
      <c r="M26" s="12" t="str">
        <f ca="1">TEXT(MINUTE(C26),"00")</f>
        <v>31</v>
      </c>
      <c r="N26" s="13" t="str">
        <f ca="1">CONCATENATE(J26,K26,L26,M26,)</f>
        <v>10301131</v>
      </c>
      <c r="O26" s="11">
        <f ca="1">I26*1440</f>
        <v>16.000000000000021</v>
      </c>
      <c r="P26" s="13">
        <v>745</v>
      </c>
      <c r="Q26" s="13" t="str">
        <f>E26</f>
        <v>LONDON LCY</v>
      </c>
      <c r="R26" s="13" t="s">
        <v>343</v>
      </c>
      <c r="S26" s="29" t="str">
        <f ca="1">CONCATENATE(N26,",",INT(O26),",",P26,",",Q26,",",R26)</f>
        <v>10301131,16,745,LONDON LCY,GENEVA</v>
      </c>
    </row>
    <row r="27" spans="1:19" x14ac:dyDescent="0.25">
      <c r="A27" s="34">
        <v>43768</v>
      </c>
      <c r="B27" s="18">
        <v>0.34375</v>
      </c>
      <c r="C27" s="18">
        <f ca="1">B27+(D27/1440)</f>
        <v>0.35069444444444442</v>
      </c>
      <c r="D27" s="31">
        <f ca="1">RANDBETWEEN(-30,120)</f>
        <v>10</v>
      </c>
      <c r="E27" s="19" t="s">
        <v>30</v>
      </c>
      <c r="F27" s="19" t="s">
        <v>31</v>
      </c>
      <c r="G27" s="19" t="s">
        <v>32</v>
      </c>
      <c r="H27" s="20" t="s">
        <v>3</v>
      </c>
      <c r="I27" s="11">
        <f ca="1">IF(C27&gt;B27,-(B27-C27),C27-B27)</f>
        <v>6.9444444444444198E-3</v>
      </c>
      <c r="J27" s="11">
        <f>MONTH(A27)</f>
        <v>10</v>
      </c>
      <c r="K27" s="11" t="str">
        <f>TEXT(DAY(A27), "DD")</f>
        <v>30</v>
      </c>
      <c r="L27" s="12" t="str">
        <f ca="1">TEXT(HOUR(C27),"00")</f>
        <v>08</v>
      </c>
      <c r="M27" s="12" t="str">
        <f ca="1">TEXT(MINUTE(C27),"00")</f>
        <v>25</v>
      </c>
      <c r="N27" s="13" t="str">
        <f ca="1">CONCATENATE(J27,K27,L27,M27,)</f>
        <v>10300825</v>
      </c>
      <c r="O27" s="11">
        <f ca="1">I27*1440</f>
        <v>9.9999999999999645</v>
      </c>
      <c r="P27" s="13">
        <v>409</v>
      </c>
      <c r="Q27" s="13" t="str">
        <f>E27</f>
        <v>PARIS CDG</v>
      </c>
      <c r="R27" s="13" t="s">
        <v>343</v>
      </c>
      <c r="S27" s="29" t="str">
        <f ca="1">CONCATENATE(N27,",",INT(O27),",",P27,",",Q27,",",R27)</f>
        <v>10300825,9,409,PARIS CDG,GENEVA</v>
      </c>
    </row>
    <row r="28" spans="1:19" ht="29.25" x14ac:dyDescent="0.25">
      <c r="A28" s="34">
        <v>43768</v>
      </c>
      <c r="B28" s="18">
        <v>0.45833333333333331</v>
      </c>
      <c r="C28" s="18">
        <f ca="1">B28+(D28/1440)</f>
        <v>0.44722222222222219</v>
      </c>
      <c r="D28" s="31">
        <f ca="1">RANDBETWEEN(-30,120)</f>
        <v>-16</v>
      </c>
      <c r="E28" s="19" t="s">
        <v>33</v>
      </c>
      <c r="F28" s="19" t="s">
        <v>34</v>
      </c>
      <c r="G28" s="19" t="s">
        <v>100</v>
      </c>
      <c r="H28" s="20" t="s">
        <v>3</v>
      </c>
      <c r="I28" s="11">
        <f ca="1">IF(C28&gt;B28,-(B28-C28),C28-B28)</f>
        <v>-1.1111111111111127E-2</v>
      </c>
      <c r="J28" s="11">
        <f>MONTH(A28)</f>
        <v>10</v>
      </c>
      <c r="K28" s="11" t="str">
        <f>TEXT(DAY(A28), "DD")</f>
        <v>30</v>
      </c>
      <c r="L28" s="12" t="str">
        <f ca="1">TEXT(HOUR(C28),"00")</f>
        <v>10</v>
      </c>
      <c r="M28" s="12" t="str">
        <f ca="1">TEXT(MINUTE(C28),"00")</f>
        <v>44</v>
      </c>
      <c r="N28" s="13" t="str">
        <f ca="1">CONCATENATE(J28,K28,L28,M28,)</f>
        <v>10301044</v>
      </c>
      <c r="O28" s="11">
        <f ca="1">I28*1440</f>
        <v>-16.000000000000021</v>
      </c>
      <c r="P28" s="13">
        <v>691</v>
      </c>
      <c r="Q28" s="13" t="str">
        <f>E28</f>
        <v>AMSTERDAM</v>
      </c>
      <c r="R28" s="13" t="s">
        <v>343</v>
      </c>
      <c r="S28" s="29" t="str">
        <f ca="1">CONCATENATE(N28,",",INT(O28),",",P28,",",Q28,",",R28)</f>
        <v>10301044,-16,691,AMSTERDAM,GENEVA</v>
      </c>
    </row>
    <row r="29" spans="1:19" ht="29.25" x14ac:dyDescent="0.25">
      <c r="A29" s="34">
        <v>43768</v>
      </c>
      <c r="B29" s="18">
        <v>0.33680555555555558</v>
      </c>
      <c r="C29" s="18">
        <f ca="1">B29+(D29/1440)</f>
        <v>0.31666666666666671</v>
      </c>
      <c r="D29" s="31">
        <f ca="1">RANDBETWEEN(-30,120)</f>
        <v>-29</v>
      </c>
      <c r="E29" s="19" t="s">
        <v>444</v>
      </c>
      <c r="F29" s="19" t="s">
        <v>294</v>
      </c>
      <c r="G29" s="19" t="s">
        <v>295</v>
      </c>
      <c r="H29" s="20" t="s">
        <v>3</v>
      </c>
      <c r="I29" s="11">
        <f ca="1">IF(C29&gt;B29,-(B29-C29),C29-B29)</f>
        <v>-2.0138888888888873E-2</v>
      </c>
      <c r="J29" s="11">
        <f>MONTH(A29)</f>
        <v>10</v>
      </c>
      <c r="K29" s="11" t="str">
        <f>TEXT(DAY(A29), "DD")</f>
        <v>30</v>
      </c>
      <c r="L29" s="12" t="str">
        <f ca="1">TEXT(HOUR(C29),"00")</f>
        <v>07</v>
      </c>
      <c r="M29" s="12" t="str">
        <f ca="1">TEXT(MINUTE(C29),"00")</f>
        <v>36</v>
      </c>
      <c r="N29" s="13" t="str">
        <f ca="1">CONCATENATE(J29,K29,L29,M29,)</f>
        <v>10300736</v>
      </c>
      <c r="O29" s="11">
        <f ca="1">I29*1440</f>
        <v>-28.999999999999979</v>
      </c>
      <c r="P29" s="13">
        <v>5164</v>
      </c>
      <c r="Q29" s="13" t="str">
        <f>E29</f>
        <v>ADDIS ABABA</v>
      </c>
      <c r="R29" s="13" t="s">
        <v>343</v>
      </c>
      <c r="S29" s="29" t="str">
        <f ca="1">CONCATENATE(N29,",",INT(O29),",",P29,",",Q29,",",R29)</f>
        <v>10300736,-29,5164,ADDIS ABABA,GENEVA</v>
      </c>
    </row>
    <row r="30" spans="1:19" ht="29.25" x14ac:dyDescent="0.25">
      <c r="A30" s="34">
        <v>43768</v>
      </c>
      <c r="B30" s="18">
        <v>0.4548611111111111</v>
      </c>
      <c r="C30" s="18">
        <f ca="1">B30+(D30/1440)</f>
        <v>0.53749999999999998</v>
      </c>
      <c r="D30" s="31">
        <f ca="1">RANDBETWEEN(-30,120)</f>
        <v>119</v>
      </c>
      <c r="E30" s="19" t="s">
        <v>98</v>
      </c>
      <c r="F30" s="19" t="s">
        <v>23</v>
      </c>
      <c r="G30" s="19" t="s">
        <v>99</v>
      </c>
      <c r="H30" s="20" t="s">
        <v>3</v>
      </c>
      <c r="I30" s="11">
        <f ca="1">IF(C30&gt;B30,-(B30-C30),C30-B30)</f>
        <v>8.2638888888888873E-2</v>
      </c>
      <c r="J30" s="11">
        <f>MONTH(A30)</f>
        <v>10</v>
      </c>
      <c r="K30" s="11" t="str">
        <f>TEXT(DAY(A30), "DD")</f>
        <v>30</v>
      </c>
      <c r="L30" s="12" t="str">
        <f ca="1">TEXT(HOUR(C30),"00")</f>
        <v>12</v>
      </c>
      <c r="M30" s="12" t="str">
        <f ca="1">TEXT(MINUTE(C30),"00")</f>
        <v>54</v>
      </c>
      <c r="N30" s="13" t="str">
        <f ca="1">CONCATENATE(J30,K30,L30,M30,)</f>
        <v>10301254</v>
      </c>
      <c r="O30" s="11">
        <f ca="1">I30*1440</f>
        <v>118.99999999999997</v>
      </c>
      <c r="P30" s="13">
        <v>745</v>
      </c>
      <c r="Q30" s="13" t="str">
        <f>E30</f>
        <v>LONDON LGW</v>
      </c>
      <c r="R30" s="13" t="s">
        <v>343</v>
      </c>
      <c r="S30" s="29" t="str">
        <f ca="1">CONCATENATE(N30,",",INT(O30),",",P30,",",Q30,",",R30)</f>
        <v>10301254,119,745,LONDON LGW,GENEVA</v>
      </c>
    </row>
    <row r="31" spans="1:19" ht="29.25" x14ac:dyDescent="0.25">
      <c r="A31" s="34">
        <v>43768</v>
      </c>
      <c r="B31" s="18">
        <v>0.4826388888888889</v>
      </c>
      <c r="C31" s="18">
        <f ca="1">B31+(D31/1440)</f>
        <v>0.51666666666666672</v>
      </c>
      <c r="D31" s="31">
        <f ca="1">RANDBETWEEN(-30,120)</f>
        <v>49</v>
      </c>
      <c r="E31" s="19" t="s">
        <v>111</v>
      </c>
      <c r="F31" s="19" t="s">
        <v>112</v>
      </c>
      <c r="G31" s="19" t="s">
        <v>113</v>
      </c>
      <c r="H31" s="20" t="s">
        <v>3</v>
      </c>
      <c r="I31" s="11">
        <f ca="1">IF(C31&gt;B31,-(B31-C31),C31-B31)</f>
        <v>3.4027777777777823E-2</v>
      </c>
      <c r="J31" s="11">
        <f>MONTH(A31)</f>
        <v>10</v>
      </c>
      <c r="K31" s="11" t="str">
        <f>TEXT(DAY(A31), "DD")</f>
        <v>30</v>
      </c>
      <c r="L31" s="12" t="str">
        <f ca="1">TEXT(HOUR(C31),"00")</f>
        <v>12</v>
      </c>
      <c r="M31" s="12" t="str">
        <f ca="1">TEXT(MINUTE(C31),"00")</f>
        <v>24</v>
      </c>
      <c r="N31" s="13" t="str">
        <f ca="1">CONCATENATE(J31,K31,L31,M31,)</f>
        <v>10301224</v>
      </c>
      <c r="O31" s="11">
        <f ca="1">I31*1440</f>
        <v>49.000000000000064</v>
      </c>
      <c r="P31" s="13">
        <v>2418</v>
      </c>
      <c r="Q31" s="13" t="str">
        <f>E31</f>
        <v>MOSCOW SVO</v>
      </c>
      <c r="R31" s="13" t="s">
        <v>343</v>
      </c>
      <c r="S31" s="29" t="str">
        <f ca="1">CONCATENATE(N31,",",INT(O31),",",P31,",",Q31,",",R31)</f>
        <v>10301224,49,2418,MOSCOW SVO,GENEVA</v>
      </c>
    </row>
    <row r="32" spans="1:19" x14ac:dyDescent="0.25">
      <c r="A32" s="34">
        <v>43768</v>
      </c>
      <c r="B32" s="18">
        <v>0.35069444444444442</v>
      </c>
      <c r="C32" s="18">
        <f ca="1">B32+(D32/1440)</f>
        <v>0.41249999999999998</v>
      </c>
      <c r="D32" s="31">
        <f ca="1">RANDBETWEEN(-30,120)</f>
        <v>89</v>
      </c>
      <c r="E32" s="19" t="s">
        <v>36</v>
      </c>
      <c r="F32" s="19" t="s">
        <v>37</v>
      </c>
      <c r="G32" s="19" t="s">
        <v>38</v>
      </c>
      <c r="H32" s="20" t="s">
        <v>3</v>
      </c>
      <c r="I32" s="11">
        <f ca="1">IF(C32&gt;B32,-(B32-C32),C32-B32)</f>
        <v>6.1805555555555558E-2</v>
      </c>
      <c r="J32" s="11">
        <f>MONTH(A32)</f>
        <v>10</v>
      </c>
      <c r="K32" s="11" t="str">
        <f>TEXT(DAY(A32), "DD")</f>
        <v>30</v>
      </c>
      <c r="L32" s="12" t="str">
        <f ca="1">TEXT(HOUR(C32),"00")</f>
        <v>09</v>
      </c>
      <c r="M32" s="12" t="str">
        <f ca="1">TEXT(MINUTE(C32),"00")</f>
        <v>54</v>
      </c>
      <c r="N32" s="13" t="str">
        <f ca="1">CONCATENATE(J32,K32,L32,M32,)</f>
        <v>10300954</v>
      </c>
      <c r="O32" s="11">
        <f ca="1">I32*1440</f>
        <v>89</v>
      </c>
      <c r="P32" s="13">
        <v>223</v>
      </c>
      <c r="Q32" s="13" t="str">
        <f>E32</f>
        <v>ZURICH</v>
      </c>
      <c r="R32" s="13" t="s">
        <v>343</v>
      </c>
      <c r="S32" s="29" t="str">
        <f ca="1">CONCATENATE(N32,",",INT(O32),",",P32,",",Q32,",",R32)</f>
        <v>10300954,89,223,ZURICH,GENEVA</v>
      </c>
    </row>
    <row r="33" spans="1:19" x14ac:dyDescent="0.25">
      <c r="A33" s="34">
        <v>43768</v>
      </c>
      <c r="B33" s="18">
        <v>0.40972222222222227</v>
      </c>
      <c r="C33" s="18">
        <f ca="1">B33+(D33/1440)</f>
        <v>0.4604166666666667</v>
      </c>
      <c r="D33" s="31">
        <f ca="1">RANDBETWEEN(-30,120)</f>
        <v>73</v>
      </c>
      <c r="E33" s="19" t="s">
        <v>13</v>
      </c>
      <c r="F33" s="19" t="s">
        <v>23</v>
      </c>
      <c r="G33" s="19" t="s">
        <v>68</v>
      </c>
      <c r="H33" s="20" t="s">
        <v>3</v>
      </c>
      <c r="I33" s="11">
        <f ca="1">IF(C33&gt;B33,-(B33-C33),C33-B33)</f>
        <v>5.0694444444444431E-2</v>
      </c>
      <c r="J33" s="11">
        <f>MONTH(A33)</f>
        <v>10</v>
      </c>
      <c r="K33" s="11" t="str">
        <f>TEXT(DAY(A33), "DD")</f>
        <v>30</v>
      </c>
      <c r="L33" s="12" t="str">
        <f ca="1">TEXT(HOUR(C33),"00")</f>
        <v>11</v>
      </c>
      <c r="M33" s="12" t="str">
        <f ca="1">TEXT(MINUTE(C33),"00")</f>
        <v>03</v>
      </c>
      <c r="N33" s="13" t="str">
        <f ca="1">CONCATENATE(J33,K33,L33,M33,)</f>
        <v>10301103</v>
      </c>
      <c r="O33" s="11">
        <f ca="1">I33*1440</f>
        <v>72.999999999999986</v>
      </c>
      <c r="P33" s="13">
        <v>532</v>
      </c>
      <c r="Q33" s="13" t="str">
        <f>E33</f>
        <v>BRUSSELS</v>
      </c>
      <c r="R33" s="13" t="s">
        <v>343</v>
      </c>
      <c r="S33" s="29" t="str">
        <f ca="1">CONCATENATE(N33,",",INT(O33),",",P33,",",Q33,",",R33)</f>
        <v>10301103,73,532,BRUSSELS,GENEVA</v>
      </c>
    </row>
    <row r="34" spans="1:19" x14ac:dyDescent="0.25">
      <c r="A34" s="34">
        <v>43768</v>
      </c>
      <c r="B34" s="18">
        <v>0.3888888888888889</v>
      </c>
      <c r="C34" s="18">
        <f ca="1">B34+(D34/1440)</f>
        <v>0.37777777777777777</v>
      </c>
      <c r="D34" s="31">
        <f ca="1">RANDBETWEEN(-30,120)</f>
        <v>-16</v>
      </c>
      <c r="E34" s="19" t="s">
        <v>50</v>
      </c>
      <c r="F34" s="19" t="s">
        <v>37</v>
      </c>
      <c r="G34" s="19" t="s">
        <v>51</v>
      </c>
      <c r="H34" s="20" t="s">
        <v>3</v>
      </c>
      <c r="I34" s="11">
        <f ca="1">IF(C34&gt;B34,-(B34-C34),C34-B34)</f>
        <v>-1.1111111111111127E-2</v>
      </c>
      <c r="J34" s="11">
        <f>MONTH(A34)</f>
        <v>10</v>
      </c>
      <c r="K34" s="11" t="str">
        <f>TEXT(DAY(A34), "DD")</f>
        <v>30</v>
      </c>
      <c r="L34" s="12" t="str">
        <f ca="1">TEXT(HOUR(C34),"00")</f>
        <v>09</v>
      </c>
      <c r="M34" s="12" t="str">
        <f ca="1">TEXT(MINUTE(C34),"00")</f>
        <v>04</v>
      </c>
      <c r="N34" s="13" t="str">
        <f ca="1">CONCATENATE(J34,K34,L34,M34,)</f>
        <v>10300904</v>
      </c>
      <c r="O34" s="11">
        <f ca="1">I34*1440</f>
        <v>-16.000000000000021</v>
      </c>
      <c r="P34" s="13">
        <v>6216</v>
      </c>
      <c r="Q34" s="13" t="str">
        <f>E34</f>
        <v>NEW YORK</v>
      </c>
      <c r="R34" s="13" t="s">
        <v>343</v>
      </c>
      <c r="S34" s="29" t="str">
        <f ca="1">CONCATENATE(N34,",",INT(O34),",",P34,",",Q34,",",R34)</f>
        <v>10300904,-16,6216,NEW YORK,GENEVA</v>
      </c>
    </row>
    <row r="35" spans="1:19" ht="29.25" x14ac:dyDescent="0.25">
      <c r="A35" s="34">
        <v>43768</v>
      </c>
      <c r="B35" s="18">
        <v>0.44444444444444442</v>
      </c>
      <c r="C35" s="18">
        <f ca="1">B35+(D35/1440)</f>
        <v>0.50902777777777775</v>
      </c>
      <c r="D35" s="31">
        <f ca="1">RANDBETWEEN(-30,120)</f>
        <v>93</v>
      </c>
      <c r="E35" s="19" t="s">
        <v>296</v>
      </c>
      <c r="F35" s="19" t="s">
        <v>297</v>
      </c>
      <c r="G35" s="19" t="s">
        <v>298</v>
      </c>
      <c r="H35" s="20" t="s">
        <v>3</v>
      </c>
      <c r="I35" s="11">
        <f ca="1">IF(C35&gt;B35,-(B35-C35),C35-B35)</f>
        <v>6.4583333333333326E-2</v>
      </c>
      <c r="J35" s="11">
        <f>MONTH(A35)</f>
        <v>10</v>
      </c>
      <c r="K35" s="11" t="str">
        <f>TEXT(DAY(A35), "DD")</f>
        <v>30</v>
      </c>
      <c r="L35" s="12" t="str">
        <f ca="1">TEXT(HOUR(C35),"00")</f>
        <v>12</v>
      </c>
      <c r="M35" s="12" t="str">
        <f ca="1">TEXT(MINUTE(C35),"00")</f>
        <v>13</v>
      </c>
      <c r="N35" s="13" t="str">
        <f ca="1">CONCATENATE(J35,K35,L35,M35,)</f>
        <v>10301213</v>
      </c>
      <c r="O35" s="11">
        <f ca="1">I35*1440</f>
        <v>92.999999999999986</v>
      </c>
      <c r="P35" s="13">
        <v>2826</v>
      </c>
      <c r="Q35" s="13" t="str">
        <f>E35</f>
        <v>BEIRUT</v>
      </c>
      <c r="R35" s="13" t="s">
        <v>343</v>
      </c>
      <c r="S35" s="29" t="str">
        <f ca="1">CONCATENATE(N35,",",INT(O35),",",P35,",",Q35,",",R35)</f>
        <v>10301213,93,2826,BEIRUT,GENEVA</v>
      </c>
    </row>
    <row r="36" spans="1:19" ht="29.25" x14ac:dyDescent="0.25">
      <c r="A36" s="34">
        <v>43768</v>
      </c>
      <c r="B36" s="18">
        <v>0.47222222222222227</v>
      </c>
      <c r="C36" s="18">
        <f ca="1">B36+(D36/1440)</f>
        <v>0.49722222222222229</v>
      </c>
      <c r="D36" s="31">
        <f ca="1">RANDBETWEEN(-30,120)</f>
        <v>36</v>
      </c>
      <c r="E36" s="19" t="s">
        <v>54</v>
      </c>
      <c r="F36" s="19" t="s">
        <v>58</v>
      </c>
      <c r="G36" s="19" t="s">
        <v>102</v>
      </c>
      <c r="H36" s="20" t="s">
        <v>3</v>
      </c>
      <c r="I36" s="11">
        <f ca="1">IF(C36&gt;B36,-(B36-C36),C36-B36)</f>
        <v>2.5000000000000022E-2</v>
      </c>
      <c r="J36" s="11">
        <f>MONTH(A36)</f>
        <v>10</v>
      </c>
      <c r="K36" s="11" t="str">
        <f>TEXT(DAY(A36), "DD")</f>
        <v>30</v>
      </c>
      <c r="L36" s="12" t="str">
        <f ca="1">TEXT(HOUR(C36),"00")</f>
        <v>11</v>
      </c>
      <c r="M36" s="12" t="str">
        <f ca="1">TEXT(MINUTE(C36),"00")</f>
        <v>56</v>
      </c>
      <c r="N36" s="13" t="str">
        <f ca="1">CONCATENATE(J36,K36,L36,M36,)</f>
        <v>10301156</v>
      </c>
      <c r="O36" s="11">
        <f ca="1">I36*1440</f>
        <v>36.000000000000028</v>
      </c>
      <c r="P36" s="13">
        <v>745</v>
      </c>
      <c r="Q36" s="13" t="str">
        <f>E36</f>
        <v>LONDON LHR</v>
      </c>
      <c r="R36" s="13" t="s">
        <v>343</v>
      </c>
      <c r="S36" s="29" t="str">
        <f ca="1">CONCATENATE(N36,",",INT(O36),",",P36,",",Q36,",",R36)</f>
        <v>10301156,36,745,LONDON LHR,GENEVA</v>
      </c>
    </row>
    <row r="37" spans="1:19" x14ac:dyDescent="0.25">
      <c r="A37" s="34">
        <v>43768</v>
      </c>
      <c r="B37" s="18">
        <v>0.50694444444444442</v>
      </c>
      <c r="C37" s="18">
        <f ca="1">B37+(D37/1440)</f>
        <v>0.59027777777777779</v>
      </c>
      <c r="D37" s="31">
        <f ca="1">RANDBETWEEN(-30,120)</f>
        <v>120</v>
      </c>
      <c r="E37" s="19" t="s">
        <v>118</v>
      </c>
      <c r="F37" s="19" t="s">
        <v>23</v>
      </c>
      <c r="G37" s="19" t="s">
        <v>119</v>
      </c>
      <c r="H37" s="20" t="s">
        <v>3</v>
      </c>
      <c r="I37" s="11">
        <f ca="1">IF(C37&gt;B37,-(B37-C37),C37-B37)</f>
        <v>8.333333333333337E-2</v>
      </c>
      <c r="J37" s="11">
        <f>MONTH(A37)</f>
        <v>10</v>
      </c>
      <c r="K37" s="11" t="str">
        <f>TEXT(DAY(A37), "DD")</f>
        <v>30</v>
      </c>
      <c r="L37" s="12" t="str">
        <f ca="1">TEXT(HOUR(C37),"00")</f>
        <v>14</v>
      </c>
      <c r="M37" s="12" t="str">
        <f ca="1">TEXT(MINUTE(C37),"00")</f>
        <v>10</v>
      </c>
      <c r="N37" s="13" t="str">
        <f ca="1">CONCATENATE(J37,K37,L37,M37,)</f>
        <v>10301410</v>
      </c>
      <c r="O37" s="11">
        <f ca="1">I37*1440</f>
        <v>120.00000000000006</v>
      </c>
      <c r="P37" s="13">
        <v>1028</v>
      </c>
      <c r="Q37" s="13" t="str">
        <f>E37</f>
        <v>ALICANTE</v>
      </c>
      <c r="R37" s="13" t="s">
        <v>343</v>
      </c>
      <c r="S37" s="29" t="str">
        <f ca="1">CONCATENATE(N37,",",INT(O37),",",P37,",",Q37,",",R37)</f>
        <v>10301410,120,1028,ALICANTE,GENEVA</v>
      </c>
    </row>
    <row r="38" spans="1:19" ht="29.25" x14ac:dyDescent="0.25">
      <c r="A38" s="34">
        <v>43768</v>
      </c>
      <c r="B38" s="18">
        <v>0.34375</v>
      </c>
      <c r="C38" s="18">
        <f ca="1">B38+(D38/1440)</f>
        <v>0.38750000000000001</v>
      </c>
      <c r="D38" s="31">
        <f ca="1">RANDBETWEEN(-30,120)</f>
        <v>63</v>
      </c>
      <c r="E38" s="19" t="s">
        <v>25</v>
      </c>
      <c r="F38" s="19" t="s">
        <v>23</v>
      </c>
      <c r="G38" s="19" t="s">
        <v>26</v>
      </c>
      <c r="H38" s="20" t="s">
        <v>3</v>
      </c>
      <c r="I38" s="11">
        <f ca="1">IF(C38&gt;B38,-(B38-C38),C38-B38)</f>
        <v>4.3750000000000011E-2</v>
      </c>
      <c r="J38" s="11">
        <f>MONTH(A38)</f>
        <v>10</v>
      </c>
      <c r="K38" s="11" t="str">
        <f>TEXT(DAY(A38), "DD")</f>
        <v>30</v>
      </c>
      <c r="L38" s="12" t="str">
        <f ca="1">TEXT(HOUR(C38),"00")</f>
        <v>09</v>
      </c>
      <c r="M38" s="12" t="str">
        <f ca="1">TEXT(MINUTE(C38),"00")</f>
        <v>18</v>
      </c>
      <c r="N38" s="13" t="str">
        <f ca="1">CONCATENATE(J38,K38,L38,M38,)</f>
        <v>10300918</v>
      </c>
      <c r="O38" s="11">
        <f ca="1">I38*1440</f>
        <v>63.000000000000014</v>
      </c>
      <c r="P38" s="13">
        <v>622</v>
      </c>
      <c r="Q38" s="13" t="str">
        <f>E38</f>
        <v>BARCELONA</v>
      </c>
      <c r="R38" s="13" t="s">
        <v>343</v>
      </c>
      <c r="S38" s="29" t="str">
        <f ca="1">CONCATENATE(N38,",",INT(O38),",",P38,",",Q38,",",R38)</f>
        <v>10300918,63,622,BARCELONA,GENEVA</v>
      </c>
    </row>
    <row r="39" spans="1:19" x14ac:dyDescent="0.25">
      <c r="A39" s="34">
        <v>43768</v>
      </c>
      <c r="B39" s="18">
        <v>0.4201388888888889</v>
      </c>
      <c r="C39" s="18">
        <f ca="1">B39+(D39/1440)</f>
        <v>0.49930555555555556</v>
      </c>
      <c r="D39" s="31">
        <f ca="1">RANDBETWEEN(-30,120)</f>
        <v>114</v>
      </c>
      <c r="E39" s="19" t="s">
        <v>72</v>
      </c>
      <c r="F39" s="19" t="s">
        <v>73</v>
      </c>
      <c r="G39" s="19" t="s">
        <v>74</v>
      </c>
      <c r="H39" s="20" t="s">
        <v>3</v>
      </c>
      <c r="I39" s="11">
        <f ca="1">IF(C39&gt;B39,-(B39-C39),C39-B39)</f>
        <v>7.9166666666666663E-2</v>
      </c>
      <c r="J39" s="11">
        <f>MONTH(A39)</f>
        <v>10</v>
      </c>
      <c r="K39" s="11" t="str">
        <f>TEXT(DAY(A39), "DD")</f>
        <v>30</v>
      </c>
      <c r="L39" s="12" t="str">
        <f ca="1">TEXT(HOUR(C39),"00")</f>
        <v>11</v>
      </c>
      <c r="M39" s="12" t="str">
        <f ca="1">TEXT(MINUTE(C39),"00")</f>
        <v>59</v>
      </c>
      <c r="N39" s="13" t="str">
        <f ca="1">CONCATENATE(J39,K39,L39,M39,)</f>
        <v>10301159</v>
      </c>
      <c r="O39" s="11">
        <f ca="1">I39*1440</f>
        <v>114</v>
      </c>
      <c r="P39" s="13">
        <v>1980</v>
      </c>
      <c r="Q39" s="13" t="str">
        <f>E39</f>
        <v>HELSINKI</v>
      </c>
      <c r="R39" s="13" t="s">
        <v>343</v>
      </c>
      <c r="S39" s="29" t="str">
        <f ca="1">CONCATENATE(N39,",",INT(O39),",",P39,",",Q39,",",R39)</f>
        <v>10301159,114,1980,HELSINKI,GENEVA</v>
      </c>
    </row>
    <row r="40" spans="1:19" x14ac:dyDescent="0.25">
      <c r="A40" s="34">
        <v>43768</v>
      </c>
      <c r="B40" s="18">
        <v>0.3888888888888889</v>
      </c>
      <c r="C40" s="18">
        <f ca="1">B40+(D40/1440)</f>
        <v>0.3840277777777778</v>
      </c>
      <c r="D40" s="31">
        <f ca="1">RANDBETWEEN(-30,120)</f>
        <v>-7</v>
      </c>
      <c r="E40" s="19" t="s">
        <v>52</v>
      </c>
      <c r="F40" s="19" t="s">
        <v>23</v>
      </c>
      <c r="G40" s="19" t="s">
        <v>53</v>
      </c>
      <c r="H40" s="20" t="s">
        <v>3</v>
      </c>
      <c r="I40" s="11">
        <f ca="1">IF(C40&gt;B40,-(B40-C40),C40-B40)</f>
        <v>-4.8611111111110938E-3</v>
      </c>
      <c r="J40" s="11">
        <f>MONTH(A40)</f>
        <v>10</v>
      </c>
      <c r="K40" s="11" t="str">
        <f>TEXT(DAY(A40), "DD")</f>
        <v>30</v>
      </c>
      <c r="L40" s="12" t="str">
        <f ca="1">TEXT(HOUR(C40),"00")</f>
        <v>09</v>
      </c>
      <c r="M40" s="12" t="str">
        <f ca="1">TEXT(MINUTE(C40),"00")</f>
        <v>13</v>
      </c>
      <c r="N40" s="13" t="str">
        <f ca="1">CONCATENATE(J40,K40,L40,M40,)</f>
        <v>10300913</v>
      </c>
      <c r="O40" s="11">
        <f ca="1">I40*1440</f>
        <v>-6.9999999999999751</v>
      </c>
      <c r="P40" s="13">
        <v>409</v>
      </c>
      <c r="Q40" s="13" t="str">
        <f>E40</f>
        <v>PARIS ORY</v>
      </c>
      <c r="R40" s="13" t="s">
        <v>343</v>
      </c>
      <c r="S40" s="29" t="str">
        <f ca="1">CONCATENATE(N40,",",INT(O40),",",P40,",",Q40,",",R40)</f>
        <v>10300913,-7,409,PARIS ORY,GENEVA</v>
      </c>
    </row>
    <row r="41" spans="1:19" x14ac:dyDescent="0.25">
      <c r="A41" s="34">
        <v>43768</v>
      </c>
      <c r="B41" s="18">
        <v>0.4513888888888889</v>
      </c>
      <c r="C41" s="18">
        <f ca="1">B41+(D41/1440)</f>
        <v>0.51180555555555551</v>
      </c>
      <c r="D41" s="31">
        <f ca="1">RANDBETWEEN(-30,120)</f>
        <v>87</v>
      </c>
      <c r="E41" s="19" t="s">
        <v>88</v>
      </c>
      <c r="F41" s="19" t="s">
        <v>20</v>
      </c>
      <c r="G41" s="19" t="s">
        <v>95</v>
      </c>
      <c r="H41" s="20" t="s">
        <v>3</v>
      </c>
      <c r="I41" s="11">
        <f ca="1">IF(C41&gt;B41,-(B41-C41),C41-B41)</f>
        <v>6.0416666666666619E-2</v>
      </c>
      <c r="J41" s="11">
        <f>MONTH(A41)</f>
        <v>10</v>
      </c>
      <c r="K41" s="11" t="str">
        <f>TEXT(DAY(A41), "DD")</f>
        <v>30</v>
      </c>
      <c r="L41" s="12" t="str">
        <f ca="1">TEXT(HOUR(C41),"00")</f>
        <v>12</v>
      </c>
      <c r="M41" s="12" t="str">
        <f ca="1">TEXT(MINUTE(C41),"00")</f>
        <v>17</v>
      </c>
      <c r="N41" s="13" t="str">
        <f ca="1">CONCATENATE(J41,K41,L41,M41,)</f>
        <v>10301217</v>
      </c>
      <c r="O41" s="11">
        <f ca="1">I41*1440</f>
        <v>86.999999999999929</v>
      </c>
      <c r="P41" s="13">
        <v>698</v>
      </c>
      <c r="Q41" s="13" t="str">
        <f>E41</f>
        <v>ROME FCO</v>
      </c>
      <c r="R41" s="13" t="s">
        <v>343</v>
      </c>
      <c r="S41" s="29" t="str">
        <f ca="1">CONCATENATE(N41,",",INT(O41),",",P41,",",Q41,",",R41)</f>
        <v>10301217,86,698,ROME FCO,GENEVA</v>
      </c>
    </row>
    <row r="42" spans="1:19" ht="29.25" x14ac:dyDescent="0.25">
      <c r="A42" s="34">
        <v>43768</v>
      </c>
      <c r="B42" s="18">
        <v>0.44791666666666669</v>
      </c>
      <c r="C42" s="18">
        <f ca="1">B42+(D42/1440)</f>
        <v>0.45763888888888893</v>
      </c>
      <c r="D42" s="31">
        <f ca="1">RANDBETWEEN(-30,120)</f>
        <v>14</v>
      </c>
      <c r="E42" s="19" t="s">
        <v>13</v>
      </c>
      <c r="F42" s="19" t="s">
        <v>14</v>
      </c>
      <c r="G42" s="19" t="s">
        <v>96</v>
      </c>
      <c r="H42" s="20" t="s">
        <v>3</v>
      </c>
      <c r="I42" s="11">
        <f ca="1">IF(C42&gt;B42,-(B42-C42),C42-B42)</f>
        <v>9.7222222222222432E-3</v>
      </c>
      <c r="J42" s="11">
        <f>MONTH(A42)</f>
        <v>10</v>
      </c>
      <c r="K42" s="11" t="str">
        <f>TEXT(DAY(A42), "DD")</f>
        <v>30</v>
      </c>
      <c r="L42" s="12" t="str">
        <f ca="1">TEXT(HOUR(C42),"00")</f>
        <v>10</v>
      </c>
      <c r="M42" s="12" t="str">
        <f ca="1">TEXT(MINUTE(C42),"00")</f>
        <v>59</v>
      </c>
      <c r="N42" s="13" t="str">
        <f ca="1">CONCATENATE(J42,K42,L42,M42,)</f>
        <v>10301059</v>
      </c>
      <c r="O42" s="11">
        <f ca="1">I42*1440</f>
        <v>14.00000000000003</v>
      </c>
      <c r="P42" s="13">
        <v>532</v>
      </c>
      <c r="Q42" s="13" t="str">
        <f>E42</f>
        <v>BRUSSELS</v>
      </c>
      <c r="R42" s="13" t="s">
        <v>343</v>
      </c>
      <c r="S42" s="29" t="str">
        <f ca="1">CONCATENATE(N42,",",INT(O42),",",P42,",",Q42,",",R42)</f>
        <v>10301059,14,532,BRUSSELS,GENEVA</v>
      </c>
    </row>
    <row r="43" spans="1:19" x14ac:dyDescent="0.25">
      <c r="A43" s="34">
        <v>43768</v>
      </c>
      <c r="B43" s="18">
        <v>0.47916666666666669</v>
      </c>
      <c r="C43" s="18">
        <f ca="1">B43+(D43/1440)</f>
        <v>0.55069444444444449</v>
      </c>
      <c r="D43" s="31">
        <f ca="1">RANDBETWEEN(-30,120)</f>
        <v>103</v>
      </c>
      <c r="E43" s="19" t="s">
        <v>107</v>
      </c>
      <c r="F43" s="19" t="s">
        <v>108</v>
      </c>
      <c r="G43" s="19" t="s">
        <v>109</v>
      </c>
      <c r="H43" s="20" t="s">
        <v>3</v>
      </c>
      <c r="I43" s="11">
        <f ca="1">IF(C43&gt;B43,-(B43-C43),C43-B43)</f>
        <v>7.1527777777777801E-2</v>
      </c>
      <c r="J43" s="11">
        <f>MONTH(A43)</f>
        <v>10</v>
      </c>
      <c r="K43" s="11" t="str">
        <f>TEXT(DAY(A43), "DD")</f>
        <v>30</v>
      </c>
      <c r="L43" s="12" t="str">
        <f ca="1">TEXT(HOUR(C43),"00")</f>
        <v>13</v>
      </c>
      <c r="M43" s="12" t="str">
        <f ca="1">TEXT(MINUTE(C43),"00")</f>
        <v>13</v>
      </c>
      <c r="N43" s="13" t="str">
        <f ca="1">CONCATENATE(J43,K43,L43,M43,)</f>
        <v>10301313</v>
      </c>
      <c r="O43" s="11">
        <f ca="1">I43*1440</f>
        <v>103.00000000000003</v>
      </c>
      <c r="P43" s="13">
        <v>1501</v>
      </c>
      <c r="Q43" s="13" t="str">
        <f>E43</f>
        <v>LISBON</v>
      </c>
      <c r="R43" s="13" t="s">
        <v>343</v>
      </c>
      <c r="S43" s="29" t="str">
        <f ca="1">CONCATENATE(N43,",",INT(O43),",",P43,",",Q43,",",R43)</f>
        <v>10301313,103,1501,LISBON,GENEVA</v>
      </c>
    </row>
    <row r="44" spans="1:19" x14ac:dyDescent="0.25">
      <c r="A44" s="34">
        <v>43768</v>
      </c>
      <c r="B44" s="18">
        <v>0.37152777777777773</v>
      </c>
      <c r="C44" s="18">
        <f ca="1">B44+(D44/1440)</f>
        <v>0.43055555555555552</v>
      </c>
      <c r="D44" s="31">
        <f ca="1">RANDBETWEEN(-30,120)</f>
        <v>85</v>
      </c>
      <c r="E44" s="19" t="s">
        <v>46</v>
      </c>
      <c r="F44" s="19" t="s">
        <v>47</v>
      </c>
      <c r="G44" s="19" t="s">
        <v>48</v>
      </c>
      <c r="H44" s="20" t="s">
        <v>3</v>
      </c>
      <c r="I44" s="11">
        <f ca="1">IF(C44&gt;B44,-(B44-C44),C44-B44)</f>
        <v>5.902777777777779E-2</v>
      </c>
      <c r="J44" s="11">
        <f>MONTH(A44)</f>
        <v>10</v>
      </c>
      <c r="K44" s="11" t="str">
        <f>TEXT(DAY(A44), "DD")</f>
        <v>30</v>
      </c>
      <c r="L44" s="12" t="str">
        <f ca="1">TEXT(HOUR(C44),"00")</f>
        <v>10</v>
      </c>
      <c r="M44" s="12" t="str">
        <f ca="1">TEXT(MINUTE(C44),"00")</f>
        <v>20</v>
      </c>
      <c r="N44" s="13" t="str">
        <f ca="1">CONCATENATE(J44,K44,L44,M44,)</f>
        <v>10301020</v>
      </c>
      <c r="O44" s="11">
        <f ca="1">I44*1440</f>
        <v>85.000000000000014</v>
      </c>
      <c r="P44" s="13">
        <v>803</v>
      </c>
      <c r="Q44" s="13" t="str">
        <f>E44</f>
        <v>VIENNA</v>
      </c>
      <c r="R44" s="13" t="s">
        <v>343</v>
      </c>
      <c r="S44" s="29" t="str">
        <f ca="1">CONCATENATE(N44,",",INT(O44),",",P44,",",Q44,",",R44)</f>
        <v>10301020,85,803,VIENNA,GENEVA</v>
      </c>
    </row>
    <row r="45" spans="1:19" ht="29.25" x14ac:dyDescent="0.25">
      <c r="A45" s="34">
        <v>43768</v>
      </c>
      <c r="B45" s="18">
        <v>0.4826388888888889</v>
      </c>
      <c r="C45" s="18">
        <f ca="1">B45+(D45/1440)</f>
        <v>0.50624999999999998</v>
      </c>
      <c r="D45" s="31">
        <f ca="1">RANDBETWEEN(-30,120)</f>
        <v>34</v>
      </c>
      <c r="E45" s="19" t="s">
        <v>54</v>
      </c>
      <c r="F45" s="19" t="s">
        <v>37</v>
      </c>
      <c r="G45" s="19" t="s">
        <v>110</v>
      </c>
      <c r="H45" s="20" t="s">
        <v>3</v>
      </c>
      <c r="I45" s="11">
        <f ca="1">IF(C45&gt;B45,-(B45-C45),C45-B45)</f>
        <v>2.3611111111111083E-2</v>
      </c>
      <c r="J45" s="11">
        <f>MONTH(A45)</f>
        <v>10</v>
      </c>
      <c r="K45" s="11" t="str">
        <f>TEXT(DAY(A45), "DD")</f>
        <v>30</v>
      </c>
      <c r="L45" s="12" t="str">
        <f ca="1">TEXT(HOUR(C45),"00")</f>
        <v>12</v>
      </c>
      <c r="M45" s="12" t="str">
        <f ca="1">TEXT(MINUTE(C45),"00")</f>
        <v>09</v>
      </c>
      <c r="N45" s="13" t="str">
        <f ca="1">CONCATENATE(J45,K45,L45,M45,)</f>
        <v>10301209</v>
      </c>
      <c r="O45" s="11">
        <f ca="1">I45*1440</f>
        <v>33.999999999999957</v>
      </c>
      <c r="P45" s="13">
        <v>745</v>
      </c>
      <c r="Q45" s="13" t="str">
        <f>E45</f>
        <v>LONDON LHR</v>
      </c>
      <c r="R45" s="13" t="s">
        <v>343</v>
      </c>
      <c r="S45" s="29" t="str">
        <f ca="1">CONCATENATE(N45,",",INT(O45),",",P45,",",Q45,",",R45)</f>
        <v>10301209,34,745,LONDON LHR,GENEVA</v>
      </c>
    </row>
    <row r="46" spans="1:19" x14ac:dyDescent="0.25">
      <c r="A46" s="34">
        <v>43768</v>
      </c>
      <c r="B46" s="18">
        <v>0.58333333333333337</v>
      </c>
      <c r="C46" s="18">
        <f ca="1">B46+(D46/1440)</f>
        <v>0.64722222222222225</v>
      </c>
      <c r="D46" s="31">
        <f ca="1">RANDBETWEEN(-30,120)</f>
        <v>92</v>
      </c>
      <c r="E46" s="19" t="s">
        <v>36</v>
      </c>
      <c r="F46" s="19" t="s">
        <v>37</v>
      </c>
      <c r="G46" s="19" t="s">
        <v>161</v>
      </c>
      <c r="H46" s="20" t="s">
        <v>3</v>
      </c>
      <c r="I46" s="11">
        <f ca="1">IF(C46&gt;B46,-(B46-C46),C46-B46)</f>
        <v>6.3888888888888884E-2</v>
      </c>
      <c r="J46" s="11">
        <f>MONTH(A46)</f>
        <v>10</v>
      </c>
      <c r="K46" s="11" t="str">
        <f>TEXT(DAY(A46), "DD")</f>
        <v>30</v>
      </c>
      <c r="L46" s="12" t="str">
        <f ca="1">TEXT(HOUR(C46),"00")</f>
        <v>15</v>
      </c>
      <c r="M46" s="12" t="str">
        <f ca="1">TEXT(MINUTE(C46),"00")</f>
        <v>32</v>
      </c>
      <c r="N46" s="13" t="str">
        <f ca="1">CONCATENATE(J46,K46,L46,M46,)</f>
        <v>10301532</v>
      </c>
      <c r="O46" s="11">
        <f ca="1">I46*1440</f>
        <v>92</v>
      </c>
      <c r="P46" s="13">
        <v>223</v>
      </c>
      <c r="Q46" s="13" t="str">
        <f>E46</f>
        <v>ZURICH</v>
      </c>
      <c r="R46" s="13" t="s">
        <v>343</v>
      </c>
      <c r="S46" s="29" t="str">
        <f ca="1">CONCATENATE(N46,",",INT(O46),",",P46,",",Q46,",",R46)</f>
        <v>10301532,92,223,ZURICH,GENEVA</v>
      </c>
    </row>
    <row r="47" spans="1:19" x14ac:dyDescent="0.25">
      <c r="A47" s="34">
        <v>43768</v>
      </c>
      <c r="B47" s="18">
        <v>0.54513888888888895</v>
      </c>
      <c r="C47" s="18">
        <f ca="1">B47+(D47/1440)</f>
        <v>0.5409722222222223</v>
      </c>
      <c r="D47" s="31">
        <f ca="1">RANDBETWEEN(-30,120)</f>
        <v>-6</v>
      </c>
      <c r="E47" s="19" t="s">
        <v>36</v>
      </c>
      <c r="F47" s="19" t="s">
        <v>37</v>
      </c>
      <c r="G47" s="19" t="s">
        <v>141</v>
      </c>
      <c r="H47" s="20" t="s">
        <v>3</v>
      </c>
      <c r="I47" s="11">
        <f ca="1">IF(C47&gt;B47,-(B47-C47),C47-B47)</f>
        <v>-4.1666666666666519E-3</v>
      </c>
      <c r="J47" s="11">
        <f>MONTH(A47)</f>
        <v>10</v>
      </c>
      <c r="K47" s="11" t="str">
        <f>TEXT(DAY(A47), "DD")</f>
        <v>30</v>
      </c>
      <c r="L47" s="12" t="str">
        <f ca="1">TEXT(HOUR(C47),"00")</f>
        <v>12</v>
      </c>
      <c r="M47" s="12" t="str">
        <f ca="1">TEXT(MINUTE(C47),"00")</f>
        <v>59</v>
      </c>
      <c r="N47" s="13" t="str">
        <f ca="1">CONCATENATE(J47,K47,L47,M47,)</f>
        <v>10301259</v>
      </c>
      <c r="O47" s="11">
        <f ca="1">I47*1440</f>
        <v>-5.9999999999999787</v>
      </c>
      <c r="P47" s="13">
        <v>223</v>
      </c>
      <c r="Q47" s="13" t="str">
        <f>E47</f>
        <v>ZURICH</v>
      </c>
      <c r="R47" s="13" t="s">
        <v>343</v>
      </c>
      <c r="S47" s="29" t="str">
        <f ca="1">CONCATENATE(N47,",",INT(O47),",",P47,",",Q47,",",R47)</f>
        <v>10301259,-6,223,ZURICH,GENEVA</v>
      </c>
    </row>
    <row r="48" spans="1:19" x14ac:dyDescent="0.25">
      <c r="A48" s="34">
        <v>43768</v>
      </c>
      <c r="B48" s="18">
        <v>0.53125</v>
      </c>
      <c r="C48" s="18">
        <f ca="1">B48+(D48/1440)</f>
        <v>0.55000000000000004</v>
      </c>
      <c r="D48" s="31">
        <f ca="1">RANDBETWEEN(-30,120)</f>
        <v>27</v>
      </c>
      <c r="E48" s="19" t="s">
        <v>125</v>
      </c>
      <c r="F48" s="19" t="s">
        <v>126</v>
      </c>
      <c r="G48" s="19" t="s">
        <v>127</v>
      </c>
      <c r="H48" s="20" t="s">
        <v>3</v>
      </c>
      <c r="I48" s="11">
        <f ca="1">IF(C48&gt;B48,-(B48-C48),C48-B48)</f>
        <v>1.8750000000000044E-2</v>
      </c>
      <c r="J48" s="11">
        <f>MONTH(A48)</f>
        <v>10</v>
      </c>
      <c r="K48" s="11" t="str">
        <f>TEXT(DAY(A48), "DD")</f>
        <v>30</v>
      </c>
      <c r="L48" s="12" t="str">
        <f ca="1">TEXT(HOUR(C48),"00")</f>
        <v>13</v>
      </c>
      <c r="M48" s="12" t="str">
        <f ca="1">TEXT(MINUTE(C48),"00")</f>
        <v>12</v>
      </c>
      <c r="N48" s="13" t="str">
        <f ca="1">CONCATENATE(J48,K48,L48,M48,)</f>
        <v>10301312</v>
      </c>
      <c r="O48" s="11">
        <f ca="1">I48*1440</f>
        <v>27.000000000000064</v>
      </c>
      <c r="P48" s="13">
        <v>4909</v>
      </c>
      <c r="Q48" s="13" t="str">
        <f>E48</f>
        <v>DUBAI</v>
      </c>
      <c r="R48" s="13" t="s">
        <v>343</v>
      </c>
      <c r="S48" s="29" t="str">
        <f ca="1">CONCATENATE(N48,",",INT(O48),",",P48,",",Q48,",",R48)</f>
        <v>10301312,27,4909,DUBAI,GENEVA</v>
      </c>
    </row>
    <row r="49" spans="1:19" ht="29.25" x14ac:dyDescent="0.25">
      <c r="A49" s="34">
        <v>43768</v>
      </c>
      <c r="B49" s="18">
        <v>0.53819444444444442</v>
      </c>
      <c r="C49" s="18">
        <f ca="1">B49+(D49/1440)</f>
        <v>0.51805555555555549</v>
      </c>
      <c r="D49" s="31">
        <f ca="1">RANDBETWEEN(-30,120)</f>
        <v>-29</v>
      </c>
      <c r="E49" s="19" t="s">
        <v>27</v>
      </c>
      <c r="F49" s="19" t="s">
        <v>28</v>
      </c>
      <c r="G49" s="19" t="s">
        <v>133</v>
      </c>
      <c r="H49" s="20" t="s">
        <v>3</v>
      </c>
      <c r="I49" s="11">
        <f ca="1">IF(C49&gt;B49,-(B49-C49),C49-B49)</f>
        <v>-2.0138888888888928E-2</v>
      </c>
      <c r="J49" s="11">
        <f>MONTH(A49)</f>
        <v>10</v>
      </c>
      <c r="K49" s="11" t="str">
        <f>TEXT(DAY(A49), "DD")</f>
        <v>30</v>
      </c>
      <c r="L49" s="12" t="str">
        <f ca="1">TEXT(HOUR(C49),"00")</f>
        <v>12</v>
      </c>
      <c r="M49" s="12" t="str">
        <f ca="1">TEXT(MINUTE(C49),"00")</f>
        <v>26</v>
      </c>
      <c r="N49" s="13" t="str">
        <f ca="1">CONCATENATE(J49,K49,L49,M49,)</f>
        <v>10301226</v>
      </c>
      <c r="O49" s="11">
        <f ca="1">I49*1440</f>
        <v>-29.000000000000057</v>
      </c>
      <c r="P49" s="13">
        <v>473</v>
      </c>
      <c r="Q49" s="13" t="str">
        <f>E49</f>
        <v>FRANKFURT</v>
      </c>
      <c r="R49" s="13" t="s">
        <v>343</v>
      </c>
      <c r="S49" s="29" t="str">
        <f ca="1">CONCATENATE(N49,",",INT(O49),",",P49,",",Q49,",",R49)</f>
        <v>10301226,-30,473,FRANKFURT,GENEVA</v>
      </c>
    </row>
    <row r="50" spans="1:19" x14ac:dyDescent="0.25">
      <c r="A50" s="34">
        <v>43768</v>
      </c>
      <c r="B50" s="18">
        <v>0.59027777777777779</v>
      </c>
      <c r="C50" s="18">
        <f ca="1">B50+(D50/1440)</f>
        <v>0.60347222222222219</v>
      </c>
      <c r="D50" s="31">
        <f ca="1">RANDBETWEEN(-30,120)</f>
        <v>19</v>
      </c>
      <c r="E50" s="19" t="s">
        <v>30</v>
      </c>
      <c r="F50" s="19" t="s">
        <v>31</v>
      </c>
      <c r="G50" s="19" t="s">
        <v>162</v>
      </c>
      <c r="H50" s="20" t="s">
        <v>3</v>
      </c>
      <c r="I50" s="11">
        <f ca="1">IF(C50&gt;B50,-(B50-C50),C50-B50)</f>
        <v>1.3194444444444398E-2</v>
      </c>
      <c r="J50" s="11">
        <f>MONTH(A50)</f>
        <v>10</v>
      </c>
      <c r="K50" s="11" t="str">
        <f>TEXT(DAY(A50), "DD")</f>
        <v>30</v>
      </c>
      <c r="L50" s="12" t="str">
        <f ca="1">TEXT(HOUR(C50),"00")</f>
        <v>14</v>
      </c>
      <c r="M50" s="12" t="str">
        <f ca="1">TEXT(MINUTE(C50),"00")</f>
        <v>29</v>
      </c>
      <c r="N50" s="13" t="str">
        <f ca="1">CONCATENATE(J50,K50,L50,M50,)</f>
        <v>10301429</v>
      </c>
      <c r="O50" s="11">
        <f ca="1">I50*1440</f>
        <v>18.999999999999932</v>
      </c>
      <c r="P50" s="13">
        <v>409</v>
      </c>
      <c r="Q50" s="13" t="str">
        <f>E50</f>
        <v>PARIS CDG</v>
      </c>
      <c r="R50" s="13" t="s">
        <v>343</v>
      </c>
      <c r="S50" s="29" t="str">
        <f ca="1">CONCATENATE(N50,",",INT(O50),",",P50,",",Q50,",",R50)</f>
        <v>10301429,18,409,PARIS CDG,GENEVA</v>
      </c>
    </row>
    <row r="51" spans="1:19" ht="29.25" x14ac:dyDescent="0.25">
      <c r="A51" s="34">
        <v>43768</v>
      </c>
      <c r="B51" s="18">
        <v>0.53472222222222221</v>
      </c>
      <c r="C51" s="18">
        <f ca="1">B51+(D51/1440)</f>
        <v>0.55625000000000002</v>
      </c>
      <c r="D51" s="31">
        <f ca="1">RANDBETWEEN(-30,120)</f>
        <v>31</v>
      </c>
      <c r="E51" s="19" t="s">
        <v>130</v>
      </c>
      <c r="F51" s="19" t="s">
        <v>131</v>
      </c>
      <c r="G51" s="19" t="s">
        <v>132</v>
      </c>
      <c r="H51" s="20" t="s">
        <v>3</v>
      </c>
      <c r="I51" s="11">
        <f ca="1">IF(C51&gt;B51,-(B51-C51),C51-B51)</f>
        <v>2.1527777777777812E-2</v>
      </c>
      <c r="J51" s="11">
        <f>MONTH(A51)</f>
        <v>10</v>
      </c>
      <c r="K51" s="11" t="str">
        <f>TEXT(DAY(A51), "DD")</f>
        <v>30</v>
      </c>
      <c r="L51" s="12" t="str">
        <f ca="1">TEXT(HOUR(C51),"00")</f>
        <v>13</v>
      </c>
      <c r="M51" s="12" t="str">
        <f ca="1">TEXT(MINUTE(C51),"00")</f>
        <v>21</v>
      </c>
      <c r="N51" s="13" t="str">
        <f ca="1">CONCATENATE(J51,K51,L51,M51,)</f>
        <v>10301321</v>
      </c>
      <c r="O51" s="11">
        <f ca="1">I51*1440</f>
        <v>31.00000000000005</v>
      </c>
      <c r="P51" s="13">
        <v>1855</v>
      </c>
      <c r="Q51" s="13" t="str">
        <f>E51</f>
        <v>KYIV</v>
      </c>
      <c r="R51" s="13" t="s">
        <v>343</v>
      </c>
      <c r="S51" s="29" t="str">
        <f ca="1">CONCATENATE(N51,",",INT(O51),",",P51,",",Q51,",",R51)</f>
        <v>10301321,31,1855,KYIV,GENEVA</v>
      </c>
    </row>
    <row r="52" spans="1:19" x14ac:dyDescent="0.25">
      <c r="A52" s="34">
        <v>43768</v>
      </c>
      <c r="B52" s="18">
        <v>0.54166666666666663</v>
      </c>
      <c r="C52" s="18">
        <f ca="1">B52+(D52/1440)</f>
        <v>0.58055555555555549</v>
      </c>
      <c r="D52" s="31">
        <f ca="1">RANDBETWEEN(-30,120)</f>
        <v>56</v>
      </c>
      <c r="E52" s="19" t="s">
        <v>56</v>
      </c>
      <c r="F52" s="19" t="s">
        <v>108</v>
      </c>
      <c r="G52" s="19" t="s">
        <v>137</v>
      </c>
      <c r="H52" s="20" t="s">
        <v>3</v>
      </c>
      <c r="I52" s="11">
        <f ca="1">IF(C52&gt;B52,-(B52-C52),C52-B52)</f>
        <v>3.8888888888888862E-2</v>
      </c>
      <c r="J52" s="11">
        <f>MONTH(A52)</f>
        <v>10</v>
      </c>
      <c r="K52" s="11" t="str">
        <f>TEXT(DAY(A52), "DD")</f>
        <v>30</v>
      </c>
      <c r="L52" s="12" t="str">
        <f ca="1">TEXT(HOUR(C52),"00")</f>
        <v>13</v>
      </c>
      <c r="M52" s="12" t="str">
        <f ca="1">TEXT(MINUTE(C52),"00")</f>
        <v>56</v>
      </c>
      <c r="N52" s="13" t="str">
        <f ca="1">CONCATENATE(J52,K52,L52,M52,)</f>
        <v>10301356</v>
      </c>
      <c r="O52" s="11">
        <f ca="1">I52*1440</f>
        <v>55.999999999999957</v>
      </c>
      <c r="P52" s="13">
        <v>1309</v>
      </c>
      <c r="Q52" s="13" t="str">
        <f>E52</f>
        <v>PORTO</v>
      </c>
      <c r="R52" s="13" t="s">
        <v>343</v>
      </c>
      <c r="S52" s="29" t="str">
        <f ca="1">CONCATENATE(N52,",",INT(O52),",",P52,",",Q52,",",R52)</f>
        <v>10301356,56,1309,PORTO,GENEVA</v>
      </c>
    </row>
    <row r="53" spans="1:19" ht="29.25" x14ac:dyDescent="0.25">
      <c r="A53" s="34">
        <v>43768</v>
      </c>
      <c r="B53" s="18">
        <v>0.4236111111111111</v>
      </c>
      <c r="C53" s="18">
        <f ca="1">B53+(D53/1440)</f>
        <v>0.43263888888888891</v>
      </c>
      <c r="D53" s="31">
        <f ca="1">RANDBETWEEN(-30,120)</f>
        <v>13</v>
      </c>
      <c r="E53" s="19" t="s">
        <v>27</v>
      </c>
      <c r="F53" s="19" t="s">
        <v>37</v>
      </c>
      <c r="G53" s="19" t="s">
        <v>75</v>
      </c>
      <c r="H53" s="20" t="s">
        <v>3</v>
      </c>
      <c r="I53" s="11">
        <f ca="1">IF(C53&gt;B53,-(B53-C53),C53-B53)</f>
        <v>9.0277777777778012E-3</v>
      </c>
      <c r="J53" s="11">
        <f>MONTH(A53)</f>
        <v>10</v>
      </c>
      <c r="K53" s="11" t="str">
        <f>TEXT(DAY(A53), "DD")</f>
        <v>30</v>
      </c>
      <c r="L53" s="12" t="str">
        <f ca="1">TEXT(HOUR(C53),"00")</f>
        <v>10</v>
      </c>
      <c r="M53" s="12" t="str">
        <f ca="1">TEXT(MINUTE(C53),"00")</f>
        <v>23</v>
      </c>
      <c r="N53" s="13" t="str">
        <f ca="1">CONCATENATE(J53,K53,L53,M53,)</f>
        <v>10301023</v>
      </c>
      <c r="O53" s="11">
        <f ca="1">I53*1440</f>
        <v>13.000000000000034</v>
      </c>
      <c r="P53" s="13">
        <v>473</v>
      </c>
      <c r="Q53" s="13" t="str">
        <f>E53</f>
        <v>FRANKFURT</v>
      </c>
      <c r="R53" s="13" t="s">
        <v>343</v>
      </c>
      <c r="S53" s="29" t="str">
        <f ca="1">CONCATENATE(N53,",",INT(O53),",",P53,",",Q53,",",R53)</f>
        <v>10301023,13,473,FRANKFURT,GENEVA</v>
      </c>
    </row>
    <row r="54" spans="1:19" ht="29.25" x14ac:dyDescent="0.25">
      <c r="A54" s="34">
        <v>43768</v>
      </c>
      <c r="B54" s="18">
        <v>0.59375</v>
      </c>
      <c r="C54" s="18">
        <f ca="1">B54+(D54/1440)</f>
        <v>0.6069444444444444</v>
      </c>
      <c r="D54" s="31">
        <f ca="1">RANDBETWEEN(-30,120)</f>
        <v>19</v>
      </c>
      <c r="E54" s="19" t="s">
        <v>27</v>
      </c>
      <c r="F54" s="19" t="s">
        <v>37</v>
      </c>
      <c r="G54" s="19" t="s">
        <v>163</v>
      </c>
      <c r="H54" s="20" t="s">
        <v>3</v>
      </c>
      <c r="I54" s="11">
        <f ca="1">IF(C54&gt;B54,-(B54-C54),C54-B54)</f>
        <v>1.3194444444444398E-2</v>
      </c>
      <c r="J54" s="11">
        <f>MONTH(A54)</f>
        <v>10</v>
      </c>
      <c r="K54" s="11" t="str">
        <f>TEXT(DAY(A54), "DD")</f>
        <v>30</v>
      </c>
      <c r="L54" s="12" t="str">
        <f ca="1">TEXT(HOUR(C54),"00")</f>
        <v>14</v>
      </c>
      <c r="M54" s="12" t="str">
        <f ca="1">TEXT(MINUTE(C54),"00")</f>
        <v>34</v>
      </c>
      <c r="N54" s="13" t="str">
        <f ca="1">CONCATENATE(J54,K54,L54,M54,)</f>
        <v>10301434</v>
      </c>
      <c r="O54" s="11">
        <f ca="1">I54*1440</f>
        <v>18.999999999999932</v>
      </c>
      <c r="P54" s="13">
        <v>473</v>
      </c>
      <c r="Q54" s="13" t="str">
        <f>E54</f>
        <v>FRANKFURT</v>
      </c>
      <c r="R54" s="13" t="s">
        <v>343</v>
      </c>
      <c r="S54" s="29" t="str">
        <f ca="1">CONCATENATE(N54,",",INT(O54),",",P54,",",Q54,",",R54)</f>
        <v>10301434,18,473,FRANKFURT,GENEVA</v>
      </c>
    </row>
    <row r="55" spans="1:19" ht="29.25" x14ac:dyDescent="0.25">
      <c r="A55" s="34">
        <v>43768</v>
      </c>
      <c r="B55" s="18">
        <v>0.44097222222222227</v>
      </c>
      <c r="C55" s="18">
        <f ca="1">B55+(D55/1440)</f>
        <v>0.4555555555555556</v>
      </c>
      <c r="D55" s="31">
        <f ca="1">RANDBETWEEN(-30,120)</f>
        <v>21</v>
      </c>
      <c r="E55" s="19" t="s">
        <v>90</v>
      </c>
      <c r="F55" s="19" t="s">
        <v>91</v>
      </c>
      <c r="G55" s="19" t="s">
        <v>92</v>
      </c>
      <c r="H55" s="20" t="s">
        <v>3</v>
      </c>
      <c r="I55" s="11">
        <f ca="1">IF(C55&gt;B55,-(B55-C55),C55-B55)</f>
        <v>1.4583333333333337E-2</v>
      </c>
      <c r="J55" s="11">
        <f>MONTH(A55)</f>
        <v>10</v>
      </c>
      <c r="K55" s="11" t="str">
        <f>TEXT(DAY(A55), "DD")</f>
        <v>30</v>
      </c>
      <c r="L55" s="12" t="str">
        <f ca="1">TEXT(HOUR(C55),"00")</f>
        <v>10</v>
      </c>
      <c r="M55" s="12" t="str">
        <f ca="1">TEXT(MINUTE(C55),"00")</f>
        <v>56</v>
      </c>
      <c r="N55" s="13" t="str">
        <f ca="1">CONCATENATE(J55,K55,L55,M55,)</f>
        <v>10301056</v>
      </c>
      <c r="O55" s="11">
        <f ca="1">I55*1440</f>
        <v>21.000000000000007</v>
      </c>
      <c r="P55" s="13">
        <v>1919</v>
      </c>
      <c r="Q55" s="13" t="str">
        <f>E55</f>
        <v>ISTANBUL IST</v>
      </c>
      <c r="R55" s="13" t="s">
        <v>343</v>
      </c>
      <c r="S55" s="29" t="str">
        <f ca="1">CONCATENATE(N55,",",INT(O55),",",P55,",",Q55,",",R55)</f>
        <v>10301056,21,1919,ISTANBUL IST,GENEVA</v>
      </c>
    </row>
    <row r="56" spans="1:19" x14ac:dyDescent="0.25">
      <c r="A56" s="34">
        <v>43768</v>
      </c>
      <c r="B56" s="18">
        <v>0.51041666666666663</v>
      </c>
      <c r="C56" s="18">
        <f ca="1">B56+(D56/1440)</f>
        <v>0.50069444444444444</v>
      </c>
      <c r="D56" s="31">
        <f ca="1">RANDBETWEEN(-30,120)</f>
        <v>-14</v>
      </c>
      <c r="E56" s="19" t="s">
        <v>30</v>
      </c>
      <c r="F56" s="19" t="s">
        <v>31</v>
      </c>
      <c r="G56" s="19" t="s">
        <v>300</v>
      </c>
      <c r="H56" s="20" t="s">
        <v>3</v>
      </c>
      <c r="I56" s="11">
        <f ca="1">IF(C56&gt;B56,-(B56-C56),C56-B56)</f>
        <v>-9.7222222222221877E-3</v>
      </c>
      <c r="J56" s="11">
        <f>MONTH(A56)</f>
        <v>10</v>
      </c>
      <c r="K56" s="11" t="str">
        <f>TEXT(DAY(A56), "DD")</f>
        <v>30</v>
      </c>
      <c r="L56" s="12" t="str">
        <f ca="1">TEXT(HOUR(C56),"00")</f>
        <v>12</v>
      </c>
      <c r="M56" s="12" t="str">
        <f ca="1">TEXT(MINUTE(C56),"00")</f>
        <v>01</v>
      </c>
      <c r="N56" s="13" t="str">
        <f ca="1">CONCATENATE(J56,K56,L56,M56,)</f>
        <v>10301201</v>
      </c>
      <c r="O56" s="11">
        <f ca="1">I56*1440</f>
        <v>-13.99999999999995</v>
      </c>
      <c r="P56" s="13">
        <v>409</v>
      </c>
      <c r="Q56" s="13" t="str">
        <f>E56</f>
        <v>PARIS CDG</v>
      </c>
      <c r="R56" s="13" t="s">
        <v>343</v>
      </c>
      <c r="S56" s="29" t="str">
        <f ca="1">CONCATENATE(N56,",",INT(O56),",",P56,",",Q56,",",R56)</f>
        <v>10301201,-14,409,PARIS CDG,GENEVA</v>
      </c>
    </row>
    <row r="57" spans="1:19" x14ac:dyDescent="0.25">
      <c r="A57" s="34">
        <v>43768</v>
      </c>
      <c r="B57" s="18">
        <v>0.51736111111111105</v>
      </c>
      <c r="C57" s="18">
        <f ca="1">B57+(D57/1440)</f>
        <v>0.57847222222222217</v>
      </c>
      <c r="D57" s="31">
        <f ca="1">RANDBETWEEN(-30,120)</f>
        <v>88</v>
      </c>
      <c r="E57" s="19" t="s">
        <v>39</v>
      </c>
      <c r="F57" s="19" t="s">
        <v>37</v>
      </c>
      <c r="G57" s="19" t="s">
        <v>120</v>
      </c>
      <c r="H57" s="20" t="s">
        <v>3</v>
      </c>
      <c r="I57" s="11">
        <f ca="1">IF(C57&gt;B57,-(B57-C57),C57-B57)</f>
        <v>6.1111111111111116E-2</v>
      </c>
      <c r="J57" s="11">
        <f>MONTH(A57)</f>
        <v>10</v>
      </c>
      <c r="K57" s="11" t="str">
        <f>TEXT(DAY(A57), "DD")</f>
        <v>30</v>
      </c>
      <c r="L57" s="12" t="str">
        <f ca="1">TEXT(HOUR(C57),"00")</f>
        <v>13</v>
      </c>
      <c r="M57" s="12" t="str">
        <f ca="1">TEXT(MINUTE(C57),"00")</f>
        <v>53</v>
      </c>
      <c r="N57" s="13" t="str">
        <f ca="1">CONCATENATE(J57,K57,L57,M57,)</f>
        <v>10301353</v>
      </c>
      <c r="O57" s="11">
        <f ca="1">I57*1440</f>
        <v>88</v>
      </c>
      <c r="P57" s="13">
        <v>463</v>
      </c>
      <c r="Q57" s="13" t="str">
        <f>E57</f>
        <v>MUNICH</v>
      </c>
      <c r="R57" s="13" t="s">
        <v>343</v>
      </c>
      <c r="S57" s="29" t="str">
        <f ca="1">CONCATENATE(N57,",",INT(O57),",",P57,",",Q57,",",R57)</f>
        <v>10301353,88,463,MUNICH,GENEVA</v>
      </c>
    </row>
    <row r="58" spans="1:19" x14ac:dyDescent="0.25">
      <c r="A58" s="34">
        <v>43768</v>
      </c>
      <c r="B58" s="18">
        <v>0.49305555555555558</v>
      </c>
      <c r="C58" s="18">
        <f ca="1">B58+(D58/1440)</f>
        <v>0.51597222222222228</v>
      </c>
      <c r="D58" s="31">
        <f ca="1">RANDBETWEEN(-30,120)</f>
        <v>33</v>
      </c>
      <c r="E58" s="19" t="s">
        <v>115</v>
      </c>
      <c r="F58" s="19" t="s">
        <v>116</v>
      </c>
      <c r="G58" s="19" t="s">
        <v>117</v>
      </c>
      <c r="H58" s="20" t="s">
        <v>3</v>
      </c>
      <c r="I58" s="11">
        <f ca="1">IF(C58&gt;B58,-(B58-C58),C58-B58)</f>
        <v>2.2916666666666696E-2</v>
      </c>
      <c r="J58" s="11">
        <f>MONTH(A58)</f>
        <v>10</v>
      </c>
      <c r="K58" s="11" t="str">
        <f>TEXT(DAY(A58), "DD")</f>
        <v>30</v>
      </c>
      <c r="L58" s="12" t="str">
        <f ca="1">TEXT(HOUR(C58),"00")</f>
        <v>12</v>
      </c>
      <c r="M58" s="12" t="str">
        <f ca="1">TEXT(MINUTE(C58),"00")</f>
        <v>23</v>
      </c>
      <c r="N58" s="13" t="str">
        <f ca="1">CONCATENATE(J58,K58,L58,M58,)</f>
        <v>10301223</v>
      </c>
      <c r="O58" s="11">
        <f ca="1">I58*1440</f>
        <v>33.000000000000043</v>
      </c>
      <c r="P58" s="13">
        <v>1022</v>
      </c>
      <c r="Q58" s="13" t="str">
        <f>E58</f>
        <v>MADRID</v>
      </c>
      <c r="R58" s="13" t="s">
        <v>343</v>
      </c>
      <c r="S58" s="29" t="str">
        <f ca="1">CONCATENATE(N58,",",INT(O58),",",P58,",",Q58,",",R58)</f>
        <v>10301223,33,1022,MADRID,GENEVA</v>
      </c>
    </row>
    <row r="59" spans="1:19" x14ac:dyDescent="0.25">
      <c r="A59" s="34">
        <v>43768</v>
      </c>
      <c r="B59" s="18">
        <v>0.5625</v>
      </c>
      <c r="C59" s="18">
        <f ca="1">B59+(D59/1440)</f>
        <v>0.60902777777777772</v>
      </c>
      <c r="D59" s="31">
        <f ca="1">RANDBETWEEN(-30,120)</f>
        <v>67</v>
      </c>
      <c r="E59" s="19" t="s">
        <v>115</v>
      </c>
      <c r="F59" s="19" t="s">
        <v>116</v>
      </c>
      <c r="G59" s="19" t="s">
        <v>147</v>
      </c>
      <c r="H59" s="20" t="s">
        <v>3</v>
      </c>
      <c r="I59" s="11">
        <f ca="1">IF(C59&gt;B59,-(B59-C59),C59-B59)</f>
        <v>4.6527777777777724E-2</v>
      </c>
      <c r="J59" s="11">
        <f>MONTH(A59)</f>
        <v>10</v>
      </c>
      <c r="K59" s="11" t="str">
        <f>TEXT(DAY(A59), "DD")</f>
        <v>30</v>
      </c>
      <c r="L59" s="12" t="str">
        <f ca="1">TEXT(HOUR(C59),"00")</f>
        <v>14</v>
      </c>
      <c r="M59" s="12" t="str">
        <f ca="1">TEXT(MINUTE(C59),"00")</f>
        <v>37</v>
      </c>
      <c r="N59" s="13" t="str">
        <f ca="1">CONCATENATE(J59,K59,L59,M59,)</f>
        <v>10301437</v>
      </c>
      <c r="O59" s="11">
        <f ca="1">I59*1440</f>
        <v>66.999999999999915</v>
      </c>
      <c r="P59" s="13">
        <v>1022</v>
      </c>
      <c r="Q59" s="13" t="str">
        <f>E59</f>
        <v>MADRID</v>
      </c>
      <c r="R59" s="13" t="s">
        <v>343</v>
      </c>
      <c r="S59" s="29" t="str">
        <f ca="1">CONCATENATE(N59,",",INT(O59),",",P59,",",Q59,",",R59)</f>
        <v>10301437,66,1022,MADRID,GENEVA</v>
      </c>
    </row>
    <row r="60" spans="1:19" x14ac:dyDescent="0.25">
      <c r="A60" s="34">
        <v>43768</v>
      </c>
      <c r="B60" s="18">
        <v>0.55208333333333337</v>
      </c>
      <c r="C60" s="18">
        <f ca="1">B60+(D60/1440)</f>
        <v>0.54791666666666672</v>
      </c>
      <c r="D60" s="31">
        <f ca="1">RANDBETWEEN(-30,120)</f>
        <v>-6</v>
      </c>
      <c r="E60" s="19" t="s">
        <v>301</v>
      </c>
      <c r="F60" s="19" t="s">
        <v>23</v>
      </c>
      <c r="G60" s="19" t="s">
        <v>302</v>
      </c>
      <c r="H60" s="20" t="s">
        <v>3</v>
      </c>
      <c r="I60" s="11">
        <f ca="1">IF(C60&gt;B60,-(B60-C60),C60-B60)</f>
        <v>-4.1666666666666519E-3</v>
      </c>
      <c r="J60" s="11">
        <f>MONTH(A60)</f>
        <v>10</v>
      </c>
      <c r="K60" s="11" t="str">
        <f>TEXT(DAY(A60), "DD")</f>
        <v>30</v>
      </c>
      <c r="L60" s="12" t="str">
        <f ca="1">TEXT(HOUR(C60),"00")</f>
        <v>13</v>
      </c>
      <c r="M60" s="12" t="str">
        <f ca="1">TEXT(MINUTE(C60),"00")</f>
        <v>09</v>
      </c>
      <c r="N60" s="13" t="str">
        <f ca="1">CONCATENATE(J60,K60,L60,M60,)</f>
        <v>10301309</v>
      </c>
      <c r="O60" s="11">
        <f ca="1">I60*1440</f>
        <v>-5.9999999999999787</v>
      </c>
      <c r="P60" s="13">
        <v>1107</v>
      </c>
      <c r="Q60" s="13" t="str">
        <f>E60</f>
        <v>KRAKOW</v>
      </c>
      <c r="R60" s="13" t="s">
        <v>343</v>
      </c>
      <c r="S60" s="29" t="str">
        <f ca="1">CONCATENATE(N60,",",INT(O60),",",P60,",",Q60,",",R60)</f>
        <v>10301309,-6,1107,KRAKOW,GENEVA</v>
      </c>
    </row>
    <row r="61" spans="1:19" x14ac:dyDescent="0.25">
      <c r="A61" s="34">
        <v>43768</v>
      </c>
      <c r="B61" s="18">
        <v>0.4861111111111111</v>
      </c>
      <c r="C61" s="18">
        <f ca="1">B61+(D61/1440)</f>
        <v>0.54791666666666661</v>
      </c>
      <c r="D61" s="31">
        <f ca="1">RANDBETWEEN(-30,120)</f>
        <v>89</v>
      </c>
      <c r="E61" s="19" t="s">
        <v>52</v>
      </c>
      <c r="F61" s="19" t="s">
        <v>23</v>
      </c>
      <c r="G61" s="19" t="s">
        <v>114</v>
      </c>
      <c r="H61" s="20" t="s">
        <v>3</v>
      </c>
      <c r="I61" s="11">
        <f ca="1">IF(C61&gt;B61,-(B61-C61),C61-B61)</f>
        <v>6.1805555555555503E-2</v>
      </c>
      <c r="J61" s="11">
        <f>MONTH(A61)</f>
        <v>10</v>
      </c>
      <c r="K61" s="11" t="str">
        <f>TEXT(DAY(A61), "DD")</f>
        <v>30</v>
      </c>
      <c r="L61" s="12" t="str">
        <f ca="1">TEXT(HOUR(C61),"00")</f>
        <v>13</v>
      </c>
      <c r="M61" s="12" t="str">
        <f ca="1">TEXT(MINUTE(C61),"00")</f>
        <v>09</v>
      </c>
      <c r="N61" s="13" t="str">
        <f ca="1">CONCATENATE(J61,K61,L61,M61,)</f>
        <v>10301309</v>
      </c>
      <c r="O61" s="11">
        <f ca="1">I61*1440</f>
        <v>88.999999999999929</v>
      </c>
      <c r="P61" s="13">
        <v>409</v>
      </c>
      <c r="Q61" s="13" t="str">
        <f>E61</f>
        <v>PARIS ORY</v>
      </c>
      <c r="R61" s="13" t="s">
        <v>343</v>
      </c>
      <c r="S61" s="29" t="str">
        <f ca="1">CONCATENATE(N61,",",INT(O61),",",P61,",",Q61,",",R61)</f>
        <v>10301309,88,409,PARIS ORY,GENEVA</v>
      </c>
    </row>
    <row r="62" spans="1:19" x14ac:dyDescent="0.25">
      <c r="A62" s="34">
        <v>43768</v>
      </c>
      <c r="B62" s="18">
        <v>0.46875</v>
      </c>
      <c r="C62" s="18">
        <f ca="1">B62+(D62/1440)</f>
        <v>0.4909722222222222</v>
      </c>
      <c r="D62" s="31">
        <f ca="1">RANDBETWEEN(-30,120)</f>
        <v>32</v>
      </c>
      <c r="E62" s="19" t="s">
        <v>30</v>
      </c>
      <c r="F62" s="19" t="s">
        <v>31</v>
      </c>
      <c r="G62" s="19" t="s">
        <v>101</v>
      </c>
      <c r="H62" s="20" t="s">
        <v>3</v>
      </c>
      <c r="I62" s="11">
        <f ca="1">IF(C62&gt;B62,-(B62-C62),C62-B62)</f>
        <v>2.2222222222222199E-2</v>
      </c>
      <c r="J62" s="11">
        <f>MONTH(A62)</f>
        <v>10</v>
      </c>
      <c r="K62" s="11" t="str">
        <f>TEXT(DAY(A62), "DD")</f>
        <v>30</v>
      </c>
      <c r="L62" s="12" t="str">
        <f ca="1">TEXT(HOUR(C62),"00")</f>
        <v>11</v>
      </c>
      <c r="M62" s="12" t="str">
        <f ca="1">TEXT(MINUTE(C62),"00")</f>
        <v>47</v>
      </c>
      <c r="N62" s="13" t="str">
        <f ca="1">CONCATENATE(J62,K62,L62,M62,)</f>
        <v>10301147</v>
      </c>
      <c r="O62" s="11">
        <f ca="1">I62*1440</f>
        <v>31.999999999999964</v>
      </c>
      <c r="P62" s="13">
        <v>409</v>
      </c>
      <c r="Q62" s="13" t="str">
        <f>E62</f>
        <v>PARIS CDG</v>
      </c>
      <c r="R62" s="13" t="s">
        <v>343</v>
      </c>
      <c r="S62" s="29" t="str">
        <f ca="1">CONCATENATE(N62,",",INT(O62),",",P62,",",Q62,",",R62)</f>
        <v>10301147,32,409,PARIS CDG,GENEVA</v>
      </c>
    </row>
    <row r="63" spans="1:19" x14ac:dyDescent="0.25">
      <c r="A63" s="34">
        <v>43768</v>
      </c>
      <c r="B63" s="18">
        <v>0.4861111111111111</v>
      </c>
      <c r="C63" s="18">
        <f ca="1">B63+(D63/1440)</f>
        <v>0.50972222222222219</v>
      </c>
      <c r="D63" s="31">
        <f ca="1">RANDBETWEEN(-30,120)</f>
        <v>34</v>
      </c>
      <c r="E63" s="19" t="s">
        <v>123</v>
      </c>
      <c r="F63" s="19" t="s">
        <v>37</v>
      </c>
      <c r="G63" s="19" t="s">
        <v>299</v>
      </c>
      <c r="H63" s="20" t="s">
        <v>3</v>
      </c>
      <c r="I63" s="11">
        <f ca="1">IF(C63&gt;B63,-(B63-C63),C63-B63)</f>
        <v>2.3611111111111083E-2</v>
      </c>
      <c r="J63" s="11">
        <f>MONTH(A63)</f>
        <v>10</v>
      </c>
      <c r="K63" s="11" t="str">
        <f>TEXT(DAY(A63), "DD")</f>
        <v>30</v>
      </c>
      <c r="L63" s="12" t="str">
        <f ca="1">TEXT(HOUR(C63),"00")</f>
        <v>12</v>
      </c>
      <c r="M63" s="12" t="str">
        <f ca="1">TEXT(MINUTE(C63),"00")</f>
        <v>14</v>
      </c>
      <c r="N63" s="13" t="str">
        <f ca="1">CONCATENATE(J63,K63,L63,M63,)</f>
        <v>10301214</v>
      </c>
      <c r="O63" s="11">
        <f ca="1">I63*1440</f>
        <v>33.999999999999957</v>
      </c>
      <c r="P63" s="13">
        <v>1253</v>
      </c>
      <c r="Q63" s="13" t="str">
        <f>E63</f>
        <v>PRISTINA</v>
      </c>
      <c r="R63" s="13" t="s">
        <v>343</v>
      </c>
      <c r="S63" s="29" t="str">
        <f ca="1">CONCATENATE(N63,",",INT(O63),",",P63,",",Q63,",",R63)</f>
        <v>10301214,34,1253,PRISTINA,GENEVA</v>
      </c>
    </row>
    <row r="64" spans="1:19" ht="29.25" x14ac:dyDescent="0.25">
      <c r="A64" s="34">
        <v>43768</v>
      </c>
      <c r="B64" s="18">
        <v>0.60763888888888895</v>
      </c>
      <c r="C64" s="18">
        <f ca="1">B64+(D64/1440)</f>
        <v>0.58680555555555558</v>
      </c>
      <c r="D64" s="31">
        <f ca="1">RANDBETWEEN(-30,120)</f>
        <v>-30</v>
      </c>
      <c r="E64" s="19" t="s">
        <v>79</v>
      </c>
      <c r="F64" s="19" t="s">
        <v>23</v>
      </c>
      <c r="G64" s="19" t="s">
        <v>310</v>
      </c>
      <c r="H64" s="20" t="s">
        <v>3</v>
      </c>
      <c r="I64" s="11">
        <f ca="1">IF(C64&gt;B64,-(B64-C64),C64-B64)</f>
        <v>-2.083333333333337E-2</v>
      </c>
      <c r="J64" s="11">
        <f>MONTH(A64)</f>
        <v>10</v>
      </c>
      <c r="K64" s="11" t="str">
        <f>TEXT(DAY(A64), "DD")</f>
        <v>30</v>
      </c>
      <c r="L64" s="12" t="str">
        <f ca="1">TEXT(HOUR(C64),"00")</f>
        <v>14</v>
      </c>
      <c r="M64" s="12" t="str">
        <f ca="1">TEXT(MINUTE(C64),"00")</f>
        <v>05</v>
      </c>
      <c r="N64" s="13" t="str">
        <f ca="1">CONCATENATE(J64,K64,L64,M64,)</f>
        <v>10301405</v>
      </c>
      <c r="O64" s="11">
        <f ca="1">I64*1440</f>
        <v>-30.000000000000053</v>
      </c>
      <c r="P64" s="13">
        <v>1144</v>
      </c>
      <c r="Q64" s="13" t="str">
        <f>E64</f>
        <v>COPENHAGEN</v>
      </c>
      <c r="R64" s="13" t="s">
        <v>343</v>
      </c>
      <c r="S64" s="29" t="str">
        <f ca="1">CONCATENATE(N64,",",INT(O64),",",P64,",",Q64,",",R64)</f>
        <v>10301405,-31,1144,COPENHAGEN,GENEVA</v>
      </c>
    </row>
    <row r="65" spans="1:19" x14ac:dyDescent="0.25">
      <c r="A65" s="34">
        <v>43768</v>
      </c>
      <c r="B65" s="18">
        <v>0.56944444444444442</v>
      </c>
      <c r="C65" s="18">
        <f ca="1">B65+(D65/1440)</f>
        <v>0.61805555555555558</v>
      </c>
      <c r="D65" s="31">
        <f ca="1">RANDBETWEEN(-30,120)</f>
        <v>70</v>
      </c>
      <c r="E65" s="19" t="s">
        <v>303</v>
      </c>
      <c r="F65" s="19" t="s">
        <v>151</v>
      </c>
      <c r="G65" s="19" t="s">
        <v>304</v>
      </c>
      <c r="H65" s="20" t="s">
        <v>3</v>
      </c>
      <c r="I65" s="11">
        <f ca="1">IF(C65&gt;B65,-(B65-C65),C65-B65)</f>
        <v>4.861111111111116E-2</v>
      </c>
      <c r="J65" s="11">
        <f>MONTH(A65)</f>
        <v>10</v>
      </c>
      <c r="K65" s="11" t="str">
        <f>TEXT(DAY(A65), "DD")</f>
        <v>30</v>
      </c>
      <c r="L65" s="12" t="str">
        <f ca="1">TEXT(HOUR(C65),"00")</f>
        <v>14</v>
      </c>
      <c r="M65" s="12" t="str">
        <f ca="1">TEXT(MINUTE(C65),"00")</f>
        <v>50</v>
      </c>
      <c r="N65" s="13" t="str">
        <f ca="1">CONCATENATE(J65,K65,L65,M65,)</f>
        <v>10301450</v>
      </c>
      <c r="O65" s="11">
        <f ca="1">I65*1440</f>
        <v>70.000000000000071</v>
      </c>
      <c r="P65" s="13">
        <v>4316</v>
      </c>
      <c r="Q65" s="13" t="str">
        <f>E65</f>
        <v>RIYADH</v>
      </c>
      <c r="R65" s="13" t="s">
        <v>343</v>
      </c>
      <c r="S65" s="29" t="str">
        <f ca="1">CONCATENATE(N65,",",INT(O65),",",P65,",",Q65,",",R65)</f>
        <v>10301450,70,4316,RIYADH,GENEVA</v>
      </c>
    </row>
    <row r="66" spans="1:19" x14ac:dyDescent="0.25">
      <c r="A66" s="34">
        <v>43768</v>
      </c>
      <c r="B66" s="18">
        <v>0.61458333333333337</v>
      </c>
      <c r="C66" s="18">
        <f ca="1">B66+(D66/1440)</f>
        <v>0.61388888888888893</v>
      </c>
      <c r="D66" s="31">
        <f ca="1">RANDBETWEEN(-30,120)</f>
        <v>-1</v>
      </c>
      <c r="E66" s="19" t="s">
        <v>218</v>
      </c>
      <c r="F66" s="19" t="s">
        <v>23</v>
      </c>
      <c r="G66" s="19" t="s">
        <v>219</v>
      </c>
      <c r="H66" s="20" t="s">
        <v>3</v>
      </c>
      <c r="I66" s="11">
        <f ca="1">IF(C66&gt;B66,-(B66-C66),C66-B66)</f>
        <v>-6.9444444444444198E-4</v>
      </c>
      <c r="J66" s="11">
        <f>MONTH(A66)</f>
        <v>10</v>
      </c>
      <c r="K66" s="11" t="str">
        <f>TEXT(DAY(A66), "DD")</f>
        <v>30</v>
      </c>
      <c r="L66" s="12" t="str">
        <f ca="1">TEXT(HOUR(C66),"00")</f>
        <v>14</v>
      </c>
      <c r="M66" s="12" t="str">
        <f ca="1">TEXT(MINUTE(C66),"00")</f>
        <v>44</v>
      </c>
      <c r="N66" s="13" t="str">
        <f ca="1">CONCATENATE(J66,K66,L66,M66,)</f>
        <v>10301444</v>
      </c>
      <c r="O66" s="11">
        <f ca="1">I66*1440</f>
        <v>-0.99999999999999645</v>
      </c>
      <c r="P66" s="13">
        <v>1217</v>
      </c>
      <c r="Q66" s="13" t="str">
        <f>E66</f>
        <v>CATANIA</v>
      </c>
      <c r="R66" s="13" t="s">
        <v>343</v>
      </c>
      <c r="S66" s="29" t="str">
        <f ca="1">CONCATENATE(N66,",",INT(O66),",",P66,",",Q66,",",R66)</f>
        <v>10301444,-1,1217,CATANIA,GENEVA</v>
      </c>
    </row>
    <row r="67" spans="1:19" x14ac:dyDescent="0.25">
      <c r="A67" s="34">
        <v>43768</v>
      </c>
      <c r="B67" s="18">
        <v>0.52430555555555558</v>
      </c>
      <c r="C67" s="18">
        <f ca="1">B67+(D67/1440)</f>
        <v>0.56736111111111109</v>
      </c>
      <c r="D67" s="31">
        <f ca="1">RANDBETWEEN(-30,120)</f>
        <v>62</v>
      </c>
      <c r="E67" s="19" t="s">
        <v>107</v>
      </c>
      <c r="F67" s="19" t="s">
        <v>23</v>
      </c>
      <c r="G67" s="19" t="s">
        <v>122</v>
      </c>
      <c r="H67" s="20" t="s">
        <v>3</v>
      </c>
      <c r="I67" s="11">
        <f ca="1">IF(C67&gt;B67,-(B67-C67),C67-B67)</f>
        <v>4.3055555555555514E-2</v>
      </c>
      <c r="J67" s="11">
        <f>MONTH(A67)</f>
        <v>10</v>
      </c>
      <c r="K67" s="11" t="str">
        <f>TEXT(DAY(A67), "DD")</f>
        <v>30</v>
      </c>
      <c r="L67" s="12" t="str">
        <f ca="1">TEXT(HOUR(C67),"00")</f>
        <v>13</v>
      </c>
      <c r="M67" s="12" t="str">
        <f ca="1">TEXT(MINUTE(C67),"00")</f>
        <v>37</v>
      </c>
      <c r="N67" s="13" t="str">
        <f ca="1">CONCATENATE(J67,K67,L67,M67,)</f>
        <v>10301337</v>
      </c>
      <c r="O67" s="11">
        <f ca="1">I67*1440</f>
        <v>61.999999999999943</v>
      </c>
      <c r="P67" s="13">
        <v>1501</v>
      </c>
      <c r="Q67" s="13" t="str">
        <f>E67</f>
        <v>LISBON</v>
      </c>
      <c r="R67" s="13" t="s">
        <v>343</v>
      </c>
      <c r="S67" s="29" t="str">
        <f ca="1">CONCATENATE(N67,",",INT(O67),",",P67,",",Q67,",",R67)</f>
        <v>10301337,61,1501,LISBON,GENEVA</v>
      </c>
    </row>
    <row r="68" spans="1:19" x14ac:dyDescent="0.25">
      <c r="A68" s="34">
        <v>43768</v>
      </c>
      <c r="B68" s="18">
        <v>0.52777777777777779</v>
      </c>
      <c r="C68" s="18">
        <f ca="1">B68+(D68/1440)</f>
        <v>0.54305555555555551</v>
      </c>
      <c r="D68" s="31">
        <f ca="1">RANDBETWEEN(-30,120)</f>
        <v>22</v>
      </c>
      <c r="E68" s="19" t="s">
        <v>123</v>
      </c>
      <c r="F68" s="19" t="s">
        <v>23</v>
      </c>
      <c r="G68" s="19" t="s">
        <v>124</v>
      </c>
      <c r="H68" s="20" t="s">
        <v>3</v>
      </c>
      <c r="I68" s="11">
        <f ca="1">IF(C68&gt;B68,-(B68-C68),C68-B68)</f>
        <v>1.5277777777777724E-2</v>
      </c>
      <c r="J68" s="11">
        <f>MONTH(A68)</f>
        <v>10</v>
      </c>
      <c r="K68" s="11" t="str">
        <f>TEXT(DAY(A68), "DD")</f>
        <v>30</v>
      </c>
      <c r="L68" s="12" t="str">
        <f ca="1">TEXT(HOUR(C68),"00")</f>
        <v>13</v>
      </c>
      <c r="M68" s="12" t="str">
        <f ca="1">TEXT(MINUTE(C68),"00")</f>
        <v>02</v>
      </c>
      <c r="N68" s="13" t="str">
        <f ca="1">CONCATENATE(J68,K68,L68,M68,)</f>
        <v>10301302</v>
      </c>
      <c r="O68" s="11">
        <f ca="1">I68*1440</f>
        <v>21.999999999999922</v>
      </c>
      <c r="P68" s="13">
        <v>1253</v>
      </c>
      <c r="Q68" s="13" t="str">
        <f>E68</f>
        <v>PRISTINA</v>
      </c>
      <c r="R68" s="13" t="s">
        <v>343</v>
      </c>
      <c r="S68" s="29" t="str">
        <f ca="1">CONCATENATE(N68,",",INT(O68),",",P68,",",Q68,",",R68)</f>
        <v>10301302,21,1253,PRISTINA,GENEVA</v>
      </c>
    </row>
    <row r="69" spans="1:19" x14ac:dyDescent="0.25">
      <c r="A69" s="34">
        <v>43768</v>
      </c>
      <c r="B69" s="18">
        <v>0.64236111111111105</v>
      </c>
      <c r="C69" s="18">
        <f ca="1">B69+(D69/1440)</f>
        <v>0.71944444444444433</v>
      </c>
      <c r="D69" s="31">
        <f ca="1">RANDBETWEEN(-30,120)</f>
        <v>111</v>
      </c>
      <c r="E69" s="19" t="s">
        <v>188</v>
      </c>
      <c r="F69" s="19" t="s">
        <v>23</v>
      </c>
      <c r="G69" s="19" t="s">
        <v>189</v>
      </c>
      <c r="H69" s="20" t="s">
        <v>3</v>
      </c>
      <c r="I69" s="11">
        <f ca="1">IF(C69&gt;B69,-(B69-C69),C69-B69)</f>
        <v>7.7083333333333282E-2</v>
      </c>
      <c r="J69" s="11">
        <f>MONTH(A69)</f>
        <v>10</v>
      </c>
      <c r="K69" s="11" t="str">
        <f>TEXT(DAY(A69), "DD")</f>
        <v>30</v>
      </c>
      <c r="L69" s="12" t="str">
        <f ca="1">TEXT(HOUR(C69),"00")</f>
        <v>17</v>
      </c>
      <c r="M69" s="12" t="str">
        <f ca="1">TEXT(MINUTE(C69),"00")</f>
        <v>16</v>
      </c>
      <c r="N69" s="13" t="str">
        <f ca="1">CONCATENATE(J69,K69,L69,M69,)</f>
        <v>10301716</v>
      </c>
      <c r="O69" s="11">
        <f ca="1">I69*1440</f>
        <v>110.99999999999993</v>
      </c>
      <c r="P69" s="13">
        <v>1134</v>
      </c>
      <c r="Q69" s="13" t="str">
        <f>E69</f>
        <v>BRINDISI</v>
      </c>
      <c r="R69" s="13" t="s">
        <v>343</v>
      </c>
      <c r="S69" s="29" t="str">
        <f ca="1">CONCATENATE(N69,",",INT(O69),",",P69,",",Q69,",",R69)</f>
        <v>10301716,111,1134,BRINDISI,GENEVA</v>
      </c>
    </row>
    <row r="70" spans="1:19" x14ac:dyDescent="0.25">
      <c r="A70" s="34">
        <v>43768</v>
      </c>
      <c r="B70" s="18">
        <v>0.57291666666666663</v>
      </c>
      <c r="C70" s="18">
        <f ca="1">B70+(D70/1440)</f>
        <v>0.6069444444444444</v>
      </c>
      <c r="D70" s="31">
        <f ca="1">RANDBETWEEN(-30,120)</f>
        <v>49</v>
      </c>
      <c r="E70" s="19" t="s">
        <v>156</v>
      </c>
      <c r="F70" s="19" t="s">
        <v>23</v>
      </c>
      <c r="G70" s="19" t="s">
        <v>157</v>
      </c>
      <c r="H70" s="20" t="s">
        <v>3</v>
      </c>
      <c r="I70" s="11">
        <f ca="1">IF(C70&gt;B70,-(B70-C70),C70-B70)</f>
        <v>3.4027777777777768E-2</v>
      </c>
      <c r="J70" s="11">
        <f>MONTH(A70)</f>
        <v>10</v>
      </c>
      <c r="K70" s="11" t="str">
        <f>TEXT(DAY(A70), "DD")</f>
        <v>30</v>
      </c>
      <c r="L70" s="12" t="str">
        <f ca="1">TEXT(HOUR(C70),"00")</f>
        <v>14</v>
      </c>
      <c r="M70" s="12" t="str">
        <f ca="1">TEXT(MINUTE(C70),"00")</f>
        <v>34</v>
      </c>
      <c r="N70" s="13" t="str">
        <f ca="1">CONCATENATE(J70,K70,L70,M70,)</f>
        <v>10301434</v>
      </c>
      <c r="O70" s="11">
        <f ca="1">I70*1440</f>
        <v>48.999999999999986</v>
      </c>
      <c r="P70" s="13">
        <v>597</v>
      </c>
      <c r="Q70" s="13" t="str">
        <f>E70</f>
        <v>NANTES</v>
      </c>
      <c r="R70" s="13" t="s">
        <v>343</v>
      </c>
      <c r="S70" s="29" t="str">
        <f ca="1">CONCATENATE(N70,",",INT(O70),",",P70,",",Q70,",",R70)</f>
        <v>10301434,49,597,NANTES,GENEVA</v>
      </c>
    </row>
    <row r="71" spans="1:19" ht="29.25" x14ac:dyDescent="0.25">
      <c r="A71" s="34">
        <v>43768</v>
      </c>
      <c r="B71" s="18">
        <v>0.68402777777777779</v>
      </c>
      <c r="C71" s="18">
        <f ca="1">B71+(D71/1440)</f>
        <v>0.69236111111111109</v>
      </c>
      <c r="D71" s="31">
        <f ca="1">RANDBETWEEN(-30,120)</f>
        <v>12</v>
      </c>
      <c r="E71" s="19" t="s">
        <v>25</v>
      </c>
      <c r="F71" s="19" t="s">
        <v>23</v>
      </c>
      <c r="G71" s="19" t="s">
        <v>191</v>
      </c>
      <c r="H71" s="20" t="s">
        <v>3</v>
      </c>
      <c r="I71" s="11">
        <f ca="1">IF(C71&gt;B71,-(B71-C71),C71-B71)</f>
        <v>8.3333333333333037E-3</v>
      </c>
      <c r="J71" s="11">
        <f>MONTH(A71)</f>
        <v>10</v>
      </c>
      <c r="K71" s="11" t="str">
        <f>TEXT(DAY(A71), "DD")</f>
        <v>30</v>
      </c>
      <c r="L71" s="12" t="str">
        <f ca="1">TEXT(HOUR(C71),"00")</f>
        <v>16</v>
      </c>
      <c r="M71" s="12" t="str">
        <f ca="1">TEXT(MINUTE(C71),"00")</f>
        <v>37</v>
      </c>
      <c r="N71" s="13" t="str">
        <f ca="1">CONCATENATE(J71,K71,L71,M71,)</f>
        <v>10301637</v>
      </c>
      <c r="O71" s="11">
        <f ca="1">I71*1440</f>
        <v>11.999999999999957</v>
      </c>
      <c r="P71" s="13">
        <v>622</v>
      </c>
      <c r="Q71" s="13" t="str">
        <f>E71</f>
        <v>BARCELONA</v>
      </c>
      <c r="R71" s="13" t="s">
        <v>343</v>
      </c>
      <c r="S71" s="29" t="str">
        <f ca="1">CONCATENATE(N71,",",INT(O71),",",P71,",",Q71,",",R71)</f>
        <v>10301637,12,622,BARCELONA,GENEVA</v>
      </c>
    </row>
    <row r="72" spans="1:19" ht="29.25" x14ac:dyDescent="0.25">
      <c r="A72" s="34">
        <v>43768</v>
      </c>
      <c r="B72" s="18">
        <v>0.57638888888888895</v>
      </c>
      <c r="C72" s="18">
        <f ca="1">B72+(D72/1440)</f>
        <v>0.60555555555555562</v>
      </c>
      <c r="D72" s="31">
        <f ca="1">RANDBETWEEN(-30,120)</f>
        <v>42</v>
      </c>
      <c r="E72" s="19" t="s">
        <v>33</v>
      </c>
      <c r="F72" s="19" t="s">
        <v>34</v>
      </c>
      <c r="G72" s="19" t="s">
        <v>158</v>
      </c>
      <c r="H72" s="20" t="s">
        <v>3</v>
      </c>
      <c r="I72" s="11">
        <f ca="1">IF(C72&gt;B72,-(B72-C72),C72-B72)</f>
        <v>2.9166666666666674E-2</v>
      </c>
      <c r="J72" s="11">
        <f>MONTH(A72)</f>
        <v>10</v>
      </c>
      <c r="K72" s="11" t="str">
        <f>TEXT(DAY(A72), "DD")</f>
        <v>30</v>
      </c>
      <c r="L72" s="12" t="str">
        <f ca="1">TEXT(HOUR(C72),"00")</f>
        <v>14</v>
      </c>
      <c r="M72" s="12" t="str">
        <f ca="1">TEXT(MINUTE(C72),"00")</f>
        <v>32</v>
      </c>
      <c r="N72" s="13" t="str">
        <f ca="1">CONCATENATE(J72,K72,L72,M72,)</f>
        <v>10301432</v>
      </c>
      <c r="O72" s="11">
        <f ca="1">I72*1440</f>
        <v>42.000000000000014</v>
      </c>
      <c r="P72" s="13">
        <v>691</v>
      </c>
      <c r="Q72" s="13" t="str">
        <f>E72</f>
        <v>AMSTERDAM</v>
      </c>
      <c r="R72" s="13" t="s">
        <v>343</v>
      </c>
      <c r="S72" s="29" t="str">
        <f ca="1">CONCATENATE(N72,",",INT(O72),",",P72,",",Q72,",",R72)</f>
        <v>10301432,42,691,AMSTERDAM,GENEVA</v>
      </c>
    </row>
    <row r="73" spans="1:19" x14ac:dyDescent="0.25">
      <c r="A73" s="34">
        <v>43768</v>
      </c>
      <c r="B73" s="18">
        <v>0.59375</v>
      </c>
      <c r="C73" s="18">
        <f ca="1">B73+(D73/1440)</f>
        <v>0.57916666666666672</v>
      </c>
      <c r="D73" s="31">
        <f ca="1">RANDBETWEEN(-30,120)</f>
        <v>-21</v>
      </c>
      <c r="E73" s="19" t="s">
        <v>308</v>
      </c>
      <c r="F73" s="19" t="s">
        <v>23</v>
      </c>
      <c r="G73" s="19" t="s">
        <v>309</v>
      </c>
      <c r="H73" s="20" t="s">
        <v>3</v>
      </c>
      <c r="I73" s="11">
        <f ca="1">IF(C73&gt;B73,-(B73-C73),C73-B73)</f>
        <v>-1.4583333333333282E-2</v>
      </c>
      <c r="J73" s="11">
        <f>MONTH(A73)</f>
        <v>10</v>
      </c>
      <c r="K73" s="11" t="str">
        <f>TEXT(DAY(A73), "DD")</f>
        <v>30</v>
      </c>
      <c r="L73" s="12" t="str">
        <f ca="1">TEXT(HOUR(C73),"00")</f>
        <v>13</v>
      </c>
      <c r="M73" s="12" t="str">
        <f ca="1">TEXT(MINUTE(C73),"00")</f>
        <v>54</v>
      </c>
      <c r="N73" s="13" t="str">
        <f ca="1">CONCATENATE(J73,K73,L73,M73,)</f>
        <v>10301354</v>
      </c>
      <c r="O73" s="11">
        <f ca="1">I73*1440</f>
        <v>-20.999999999999925</v>
      </c>
      <c r="P73" s="13">
        <v>1124</v>
      </c>
      <c r="Q73" s="13" t="str">
        <f>E73</f>
        <v>BELGRADE</v>
      </c>
      <c r="R73" s="13" t="s">
        <v>343</v>
      </c>
      <c r="S73" s="29" t="str">
        <f ca="1">CONCATENATE(N73,",",INT(O73),",",P73,",",Q73,",",R73)</f>
        <v>10301354,-21,1124,BELGRADE,GENEVA</v>
      </c>
    </row>
    <row r="74" spans="1:19" x14ac:dyDescent="0.25">
      <c r="A74" s="34">
        <v>43768</v>
      </c>
      <c r="B74" s="18">
        <v>0.63888888888888895</v>
      </c>
      <c r="C74" s="18">
        <f ca="1">B74+(D74/1440)</f>
        <v>0.62152777777777779</v>
      </c>
      <c r="D74" s="31">
        <f ca="1">RANDBETWEEN(-30,120)</f>
        <v>-25</v>
      </c>
      <c r="E74" s="19" t="s">
        <v>56</v>
      </c>
      <c r="F74" s="19" t="s">
        <v>23</v>
      </c>
      <c r="G74" s="19" t="s">
        <v>168</v>
      </c>
      <c r="H74" s="20" t="s">
        <v>3</v>
      </c>
      <c r="I74" s="11">
        <f ca="1">IF(C74&gt;B74,-(B74-C74),C74-B74)</f>
        <v>-1.736111111111116E-2</v>
      </c>
      <c r="J74" s="11">
        <f>MONTH(A74)</f>
        <v>10</v>
      </c>
      <c r="K74" s="11" t="str">
        <f>TEXT(DAY(A74), "DD")</f>
        <v>30</v>
      </c>
      <c r="L74" s="12" t="str">
        <f ca="1">TEXT(HOUR(C74),"00")</f>
        <v>14</v>
      </c>
      <c r="M74" s="12" t="str">
        <f ca="1">TEXT(MINUTE(C74),"00")</f>
        <v>55</v>
      </c>
      <c r="N74" s="13" t="str">
        <f ca="1">CONCATENATE(J74,K74,L74,M74,)</f>
        <v>10301455</v>
      </c>
      <c r="O74" s="11">
        <f ca="1">I74*1440</f>
        <v>-25.000000000000071</v>
      </c>
      <c r="P74" s="13">
        <v>1309</v>
      </c>
      <c r="Q74" s="13" t="str">
        <f>E74</f>
        <v>PORTO</v>
      </c>
      <c r="R74" s="13" t="s">
        <v>343</v>
      </c>
      <c r="S74" s="29" t="str">
        <f ca="1">CONCATENATE(N74,",",INT(O74),",",P74,",",Q74,",",R74)</f>
        <v>10301455,-26,1309,PORTO,GENEVA</v>
      </c>
    </row>
    <row r="75" spans="1:19" x14ac:dyDescent="0.25">
      <c r="A75" s="34">
        <v>43768</v>
      </c>
      <c r="B75" s="18">
        <v>0.59027777777777779</v>
      </c>
      <c r="C75" s="18">
        <f ca="1">B75+(D75/1440)</f>
        <v>0.66944444444444451</v>
      </c>
      <c r="D75" s="31">
        <f ca="1">RANDBETWEEN(-30,120)</f>
        <v>114</v>
      </c>
      <c r="E75" s="19" t="s">
        <v>306</v>
      </c>
      <c r="F75" s="19" t="s">
        <v>23</v>
      </c>
      <c r="G75" s="19" t="s">
        <v>307</v>
      </c>
      <c r="H75" s="20" t="s">
        <v>3</v>
      </c>
      <c r="I75" s="11">
        <f ca="1">IF(C75&gt;B75,-(B75-C75),C75-B75)</f>
        <v>7.9166666666666718E-2</v>
      </c>
      <c r="J75" s="11">
        <f>MONTH(A75)</f>
        <v>10</v>
      </c>
      <c r="K75" s="11" t="str">
        <f>TEXT(DAY(A75), "DD")</f>
        <v>30</v>
      </c>
      <c r="L75" s="12" t="str">
        <f ca="1">TEXT(HOUR(C75),"00")</f>
        <v>16</v>
      </c>
      <c r="M75" s="12" t="str">
        <f ca="1">TEXT(MINUTE(C75),"00")</f>
        <v>04</v>
      </c>
      <c r="N75" s="13" t="str">
        <f ca="1">CONCATENATE(J75,K75,L75,M75,)</f>
        <v>10301604</v>
      </c>
      <c r="O75" s="11">
        <f ca="1">I75*1440</f>
        <v>114.00000000000007</v>
      </c>
      <c r="P75" s="13">
        <v>469</v>
      </c>
      <c r="Q75" s="13" t="str">
        <f>E75</f>
        <v>BASTIA</v>
      </c>
      <c r="R75" s="13" t="s">
        <v>343</v>
      </c>
      <c r="S75" s="29" t="str">
        <f ca="1">CONCATENATE(N75,",",INT(O75),",",P75,",",Q75,",",R75)</f>
        <v>10301604,114,469,BASTIA,GENEVA</v>
      </c>
    </row>
    <row r="76" spans="1:19" ht="29.25" x14ac:dyDescent="0.25">
      <c r="A76" s="34">
        <v>43768</v>
      </c>
      <c r="B76" s="18">
        <v>0.69444444444444453</v>
      </c>
      <c r="C76" s="18">
        <f ca="1">B76+(D76/1440)</f>
        <v>0.69375000000000009</v>
      </c>
      <c r="D76" s="31">
        <f ca="1">RANDBETWEEN(-30,120)</f>
        <v>-1</v>
      </c>
      <c r="E76" s="19" t="s">
        <v>33</v>
      </c>
      <c r="F76" s="19" t="s">
        <v>34</v>
      </c>
      <c r="G76" s="19" t="s">
        <v>194</v>
      </c>
      <c r="H76" s="20" t="s">
        <v>3</v>
      </c>
      <c r="I76" s="11">
        <f ca="1">IF(C76&gt;B76,-(B76-C76),C76-B76)</f>
        <v>-6.9444444444444198E-4</v>
      </c>
      <c r="J76" s="11">
        <f>MONTH(A76)</f>
        <v>10</v>
      </c>
      <c r="K76" s="11" t="str">
        <f>TEXT(DAY(A76), "DD")</f>
        <v>30</v>
      </c>
      <c r="L76" s="12" t="str">
        <f ca="1">TEXT(HOUR(C76),"00")</f>
        <v>16</v>
      </c>
      <c r="M76" s="12" t="str">
        <f ca="1">TEXT(MINUTE(C76),"00")</f>
        <v>39</v>
      </c>
      <c r="N76" s="13" t="str">
        <f ca="1">CONCATENATE(J76,K76,L76,M76,)</f>
        <v>10301639</v>
      </c>
      <c r="O76" s="11">
        <f ca="1">I76*1440</f>
        <v>-0.99999999999999645</v>
      </c>
      <c r="P76" s="13">
        <v>691</v>
      </c>
      <c r="Q76" s="13" t="str">
        <f>E76</f>
        <v>AMSTERDAM</v>
      </c>
      <c r="R76" s="13" t="s">
        <v>343</v>
      </c>
      <c r="S76" s="29" t="str">
        <f ca="1">CONCATENATE(N76,",",INT(O76),",",P76,",",Q76,",",R76)</f>
        <v>10301639,-1,691,AMSTERDAM,GENEVA</v>
      </c>
    </row>
    <row r="77" spans="1:19" ht="29.25" x14ac:dyDescent="0.25">
      <c r="A77" s="34">
        <v>43768</v>
      </c>
      <c r="B77" s="18">
        <v>0.66319444444444442</v>
      </c>
      <c r="C77" s="18">
        <f ca="1">B77+(D77/1440)</f>
        <v>0.66249999999999998</v>
      </c>
      <c r="D77" s="31">
        <f ca="1">RANDBETWEEN(-30,120)</f>
        <v>-1</v>
      </c>
      <c r="E77" s="19" t="s">
        <v>41</v>
      </c>
      <c r="F77" s="19" t="s">
        <v>42</v>
      </c>
      <c r="G77" s="19" t="s">
        <v>179</v>
      </c>
      <c r="H77" s="20" t="s">
        <v>3</v>
      </c>
      <c r="I77" s="11">
        <f ca="1">IF(C77&gt;B77,-(B77-C77),C77-B77)</f>
        <v>-6.9444444444444198E-4</v>
      </c>
      <c r="J77" s="11">
        <f>MONTH(A77)</f>
        <v>10</v>
      </c>
      <c r="K77" s="11" t="str">
        <f>TEXT(DAY(A77), "DD")</f>
        <v>30</v>
      </c>
      <c r="L77" s="12" t="str">
        <f ca="1">TEXT(HOUR(C77),"00")</f>
        <v>15</v>
      </c>
      <c r="M77" s="12" t="str">
        <f ca="1">TEXT(MINUTE(C77),"00")</f>
        <v>54</v>
      </c>
      <c r="N77" s="13" t="str">
        <f ca="1">CONCATENATE(J77,K77,L77,M77,)</f>
        <v>10301554</v>
      </c>
      <c r="O77" s="11">
        <f ca="1">I77*1440</f>
        <v>-0.99999999999999645</v>
      </c>
      <c r="P77" s="13">
        <v>560</v>
      </c>
      <c r="Q77" s="13" t="str">
        <f>E77</f>
        <v>DUSSELDORF</v>
      </c>
      <c r="R77" s="13" t="s">
        <v>343</v>
      </c>
      <c r="S77" s="29" t="str">
        <f ca="1">CONCATENATE(N77,",",INT(O77),",",P77,",",Q77,",",R77)</f>
        <v>10301554,-1,560,DUSSELDORF,GENEVA</v>
      </c>
    </row>
    <row r="78" spans="1:19" x14ac:dyDescent="0.25">
      <c r="A78" s="34">
        <v>43768</v>
      </c>
      <c r="B78" s="18">
        <v>0.70138888888888884</v>
      </c>
      <c r="C78" s="18">
        <f ca="1">B78+(D78/1440)</f>
        <v>0.76736111111111105</v>
      </c>
      <c r="D78" s="31">
        <f ca="1">RANDBETWEEN(-30,120)</f>
        <v>95</v>
      </c>
      <c r="E78" s="19" t="s">
        <v>46</v>
      </c>
      <c r="F78" s="19" t="s">
        <v>47</v>
      </c>
      <c r="G78" s="19" t="s">
        <v>196</v>
      </c>
      <c r="H78" s="20" t="s">
        <v>3</v>
      </c>
      <c r="I78" s="11">
        <f ca="1">IF(C78&gt;B78,-(B78-C78),C78-B78)</f>
        <v>6.597222222222221E-2</v>
      </c>
      <c r="J78" s="11">
        <f>MONTH(A78)</f>
        <v>10</v>
      </c>
      <c r="K78" s="11" t="str">
        <f>TEXT(DAY(A78), "DD")</f>
        <v>30</v>
      </c>
      <c r="L78" s="12" t="str">
        <f ca="1">TEXT(HOUR(C78),"00")</f>
        <v>18</v>
      </c>
      <c r="M78" s="12" t="str">
        <f ca="1">TEXT(MINUTE(C78),"00")</f>
        <v>25</v>
      </c>
      <c r="N78" s="13" t="str">
        <f ca="1">CONCATENATE(J78,K78,L78,M78,)</f>
        <v>10301825</v>
      </c>
      <c r="O78" s="11">
        <f ca="1">I78*1440</f>
        <v>94.999999999999986</v>
      </c>
      <c r="P78" s="13">
        <v>803</v>
      </c>
      <c r="Q78" s="13" t="str">
        <f>E78</f>
        <v>VIENNA</v>
      </c>
      <c r="R78" s="13" t="s">
        <v>343</v>
      </c>
      <c r="S78" s="29" t="str">
        <f ca="1">CONCATENATE(N78,",",INT(O78),",",P78,",",Q78,",",R78)</f>
        <v>10301825,95,803,VIENNA,GENEVA</v>
      </c>
    </row>
    <row r="79" spans="1:19" ht="29.25" x14ac:dyDescent="0.25">
      <c r="A79" s="34">
        <v>43768</v>
      </c>
      <c r="B79" s="18">
        <v>0.54861111111111105</v>
      </c>
      <c r="C79" s="18">
        <f ca="1">B79+(D79/1440)</f>
        <v>0.57638888888888884</v>
      </c>
      <c r="D79" s="31">
        <f ca="1">RANDBETWEEN(-30,120)</f>
        <v>40</v>
      </c>
      <c r="E79" s="19" t="s">
        <v>142</v>
      </c>
      <c r="F79" s="19" t="s">
        <v>143</v>
      </c>
      <c r="G79" s="19" t="s">
        <v>144</v>
      </c>
      <c r="H79" s="20" t="s">
        <v>3</v>
      </c>
      <c r="I79" s="11">
        <f ca="1">IF(C79&gt;B79,-(B79-C79),C79-B79)</f>
        <v>2.777777777777779E-2</v>
      </c>
      <c r="J79" s="11">
        <f>MONTH(A79)</f>
        <v>10</v>
      </c>
      <c r="K79" s="11" t="str">
        <f>TEXT(DAY(A79), "DD")</f>
        <v>30</v>
      </c>
      <c r="L79" s="12" t="str">
        <f ca="1">TEXT(HOUR(C79),"00")</f>
        <v>13</v>
      </c>
      <c r="M79" s="12" t="str">
        <f ca="1">TEXT(MINUTE(C79),"00")</f>
        <v>50</v>
      </c>
      <c r="N79" s="13" t="str">
        <f ca="1">CONCATENATE(J79,K79,L79,M79,)</f>
        <v>10301350</v>
      </c>
      <c r="O79" s="11">
        <f ca="1">I79*1440</f>
        <v>40.000000000000014</v>
      </c>
      <c r="P79" s="13">
        <v>1919</v>
      </c>
      <c r="Q79" s="13" t="str">
        <f>E79</f>
        <v>ISTANBUL SAW</v>
      </c>
      <c r="R79" s="13" t="s">
        <v>343</v>
      </c>
      <c r="S79" s="29" t="str">
        <f ca="1">CONCATENATE(N79,",",INT(O79),",",P79,",",Q79,",",R79)</f>
        <v>10301350,40,1919,ISTANBUL SAW,GENEVA</v>
      </c>
    </row>
    <row r="80" spans="1:19" ht="29.25" x14ac:dyDescent="0.25">
      <c r="A80" s="34">
        <v>43768</v>
      </c>
      <c r="B80" s="18">
        <v>0.71527777777777779</v>
      </c>
      <c r="C80" s="18">
        <f ca="1">B80+(D80/1440)</f>
        <v>0.71944444444444444</v>
      </c>
      <c r="D80" s="31">
        <f ca="1">RANDBETWEEN(-30,120)</f>
        <v>6</v>
      </c>
      <c r="E80" s="19" t="s">
        <v>90</v>
      </c>
      <c r="F80" s="19" t="s">
        <v>91</v>
      </c>
      <c r="G80" s="19" t="s">
        <v>201</v>
      </c>
      <c r="H80" s="20" t="s">
        <v>3</v>
      </c>
      <c r="I80" s="11">
        <f ca="1">IF(C80&gt;B80,-(B80-C80),C80-B80)</f>
        <v>4.1666666666666519E-3</v>
      </c>
      <c r="J80" s="11">
        <f>MONTH(A80)</f>
        <v>10</v>
      </c>
      <c r="K80" s="11" t="str">
        <f>TEXT(DAY(A80), "DD")</f>
        <v>30</v>
      </c>
      <c r="L80" s="12" t="str">
        <f ca="1">TEXT(HOUR(C80),"00")</f>
        <v>17</v>
      </c>
      <c r="M80" s="12" t="str">
        <f ca="1">TEXT(MINUTE(C80),"00")</f>
        <v>16</v>
      </c>
      <c r="N80" s="13" t="str">
        <f ca="1">CONCATENATE(J80,K80,L80,M80,)</f>
        <v>10301716</v>
      </c>
      <c r="O80" s="11">
        <f ca="1">I80*1440</f>
        <v>5.9999999999999787</v>
      </c>
      <c r="P80" s="13">
        <v>1919</v>
      </c>
      <c r="Q80" s="13" t="str">
        <f>E80</f>
        <v>ISTANBUL IST</v>
      </c>
      <c r="R80" s="13" t="s">
        <v>343</v>
      </c>
      <c r="S80" s="29" t="str">
        <f ca="1">CONCATENATE(N80,",",INT(O80),",",P80,",",Q80,",",R80)</f>
        <v>10301716,5,1919,ISTANBUL IST,GENEVA</v>
      </c>
    </row>
    <row r="81" spans="1:19" ht="29.25" x14ac:dyDescent="0.25">
      <c r="A81" s="34">
        <v>43768</v>
      </c>
      <c r="B81" s="18">
        <v>0.65972222222222221</v>
      </c>
      <c r="C81" s="18">
        <f ca="1">B81+(D81/1440)</f>
        <v>0.70833333333333337</v>
      </c>
      <c r="D81" s="31">
        <f ca="1">RANDBETWEEN(-30,120)</f>
        <v>70</v>
      </c>
      <c r="E81" s="19" t="s">
        <v>103</v>
      </c>
      <c r="F81" s="19" t="s">
        <v>37</v>
      </c>
      <c r="G81" s="19" t="s">
        <v>178</v>
      </c>
      <c r="H81" s="20" t="s">
        <v>3</v>
      </c>
      <c r="I81" s="11">
        <f ca="1">IF(C81&gt;B81,-(B81-C81),C81-B81)</f>
        <v>4.861111111111116E-2</v>
      </c>
      <c r="J81" s="11">
        <f>MONTH(A81)</f>
        <v>10</v>
      </c>
      <c r="K81" s="11" t="str">
        <f>TEXT(DAY(A81), "DD")</f>
        <v>30</v>
      </c>
      <c r="L81" s="12" t="str">
        <f ca="1">TEXT(HOUR(C81),"00")</f>
        <v>17</v>
      </c>
      <c r="M81" s="12" t="str">
        <f ca="1">TEXT(MINUTE(C81),"00")</f>
        <v>00</v>
      </c>
      <c r="N81" s="13" t="str">
        <f ca="1">CONCATENATE(J81,K81,L81,M81,)</f>
        <v>10301700</v>
      </c>
      <c r="O81" s="11">
        <f ca="1">I81*1440</f>
        <v>70.000000000000071</v>
      </c>
      <c r="P81" s="13">
        <v>745</v>
      </c>
      <c r="Q81" s="13" t="str">
        <f>E81</f>
        <v>LONDON LCY</v>
      </c>
      <c r="R81" s="13" t="s">
        <v>343</v>
      </c>
      <c r="S81" s="29" t="str">
        <f ca="1">CONCATENATE(N81,",",INT(O81),",",P81,",",Q81,",",R81)</f>
        <v>10301700,70,745,LONDON LCY,GENEVA</v>
      </c>
    </row>
    <row r="82" spans="1:19" ht="29.25" x14ac:dyDescent="0.25">
      <c r="A82" s="34">
        <v>43768</v>
      </c>
      <c r="B82" s="18">
        <v>0.57291666666666663</v>
      </c>
      <c r="C82" s="18">
        <f ca="1">B82+(D82/1440)</f>
        <v>0.56180555555555556</v>
      </c>
      <c r="D82" s="31">
        <f ca="1">RANDBETWEEN(-30,120)</f>
        <v>-16</v>
      </c>
      <c r="E82" s="19" t="s">
        <v>105</v>
      </c>
      <c r="F82" s="19" t="s">
        <v>23</v>
      </c>
      <c r="G82" s="19" t="s">
        <v>106</v>
      </c>
      <c r="H82" s="20" t="s">
        <v>3</v>
      </c>
      <c r="I82" s="11">
        <f ca="1">IF(C82&gt;B82,-(B82-C82),C82-B82)</f>
        <v>-1.1111111111111072E-2</v>
      </c>
      <c r="J82" s="11">
        <f>MONTH(A82)</f>
        <v>10</v>
      </c>
      <c r="K82" s="11" t="str">
        <f>TEXT(DAY(A82), "DD")</f>
        <v>30</v>
      </c>
      <c r="L82" s="12" t="str">
        <f ca="1">TEXT(HOUR(C82),"00")</f>
        <v>13</v>
      </c>
      <c r="M82" s="12" t="str">
        <f ca="1">TEXT(MINUTE(C82),"00")</f>
        <v>29</v>
      </c>
      <c r="N82" s="13" t="str">
        <f ca="1">CONCATENATE(J82,K82,L82,M82,)</f>
        <v>10301329</v>
      </c>
      <c r="O82" s="11">
        <f ca="1">I82*1440</f>
        <v>-15.999999999999943</v>
      </c>
      <c r="P82" s="13">
        <v>1006</v>
      </c>
      <c r="Q82" s="13" t="str">
        <f>E82</f>
        <v>MANCHESTER</v>
      </c>
      <c r="R82" s="13" t="s">
        <v>343</v>
      </c>
      <c r="S82" s="29" t="str">
        <f ca="1">CONCATENATE(N82,",",INT(O82),",",P82,",",Q82,",",R82)</f>
        <v>10301329,-16,1006,MANCHESTER,GENEVA</v>
      </c>
    </row>
    <row r="83" spans="1:19" x14ac:dyDescent="0.25">
      <c r="A83" s="34">
        <v>43768</v>
      </c>
      <c r="B83" s="18">
        <v>0.56944444444444442</v>
      </c>
      <c r="C83" s="18">
        <f ca="1">B83+(D83/1440)</f>
        <v>0.63680555555555551</v>
      </c>
      <c r="D83" s="31">
        <f ca="1">RANDBETWEEN(-30,120)</f>
        <v>97</v>
      </c>
      <c r="E83" s="19" t="s">
        <v>148</v>
      </c>
      <c r="F83" s="19" t="s">
        <v>23</v>
      </c>
      <c r="G83" s="19" t="s">
        <v>149</v>
      </c>
      <c r="H83" s="20" t="s">
        <v>3</v>
      </c>
      <c r="I83" s="11">
        <f ca="1">IF(C83&gt;B83,-(B83-C83),C83-B83)</f>
        <v>6.7361111111111094E-2</v>
      </c>
      <c r="J83" s="11">
        <f>MONTH(A83)</f>
        <v>10</v>
      </c>
      <c r="K83" s="11" t="str">
        <f>TEXT(DAY(A83), "DD")</f>
        <v>30</v>
      </c>
      <c r="L83" s="12" t="str">
        <f ca="1">TEXT(HOUR(C83),"00")</f>
        <v>15</v>
      </c>
      <c r="M83" s="12" t="str">
        <f ca="1">TEXT(MINUTE(C83),"00")</f>
        <v>17</v>
      </c>
      <c r="N83" s="13" t="str">
        <f ca="1">CONCATENATE(J83,K83,L83,M83,)</f>
        <v>10301517</v>
      </c>
      <c r="O83" s="11">
        <f ca="1">I83*1440</f>
        <v>96.999999999999972</v>
      </c>
      <c r="P83" s="13">
        <v>1370</v>
      </c>
      <c r="Q83" s="13" t="str">
        <f>E83</f>
        <v>MALAGA</v>
      </c>
      <c r="R83" s="13" t="s">
        <v>343</v>
      </c>
      <c r="S83" s="29" t="str">
        <f ca="1">CONCATENATE(N83,",",INT(O83),",",P83,",",Q83,",",R83)</f>
        <v>10301517,97,1370,MALAGA,GENEVA</v>
      </c>
    </row>
    <row r="84" spans="1:19" x14ac:dyDescent="0.25">
      <c r="A84" s="34">
        <v>43768</v>
      </c>
      <c r="B84" s="18">
        <v>0.72916666666666663</v>
      </c>
      <c r="C84" s="18">
        <f ca="1">B84+(D84/1440)</f>
        <v>0.76736111111111105</v>
      </c>
      <c r="D84" s="31">
        <f ca="1">RANDBETWEEN(-30,120)</f>
        <v>55</v>
      </c>
      <c r="E84" s="19" t="s">
        <v>88</v>
      </c>
      <c r="F84" s="19" t="s">
        <v>20</v>
      </c>
      <c r="G84" s="19" t="s">
        <v>208</v>
      </c>
      <c r="H84" s="20" t="s">
        <v>3</v>
      </c>
      <c r="I84" s="11">
        <f ca="1">IF(C84&gt;B84,-(B84-C84),C84-B84)</f>
        <v>3.819444444444442E-2</v>
      </c>
      <c r="J84" s="11">
        <f>MONTH(A84)</f>
        <v>10</v>
      </c>
      <c r="K84" s="11" t="str">
        <f>TEXT(DAY(A84), "DD")</f>
        <v>30</v>
      </c>
      <c r="L84" s="12" t="str">
        <f ca="1">TEXT(HOUR(C84),"00")</f>
        <v>18</v>
      </c>
      <c r="M84" s="12" t="str">
        <f ca="1">TEXT(MINUTE(C84),"00")</f>
        <v>25</v>
      </c>
      <c r="N84" s="13" t="str">
        <f ca="1">CONCATENATE(J84,K84,L84,M84,)</f>
        <v>10301825</v>
      </c>
      <c r="O84" s="11">
        <f ca="1">I84*1440</f>
        <v>54.999999999999964</v>
      </c>
      <c r="P84" s="13">
        <v>698</v>
      </c>
      <c r="Q84" s="13" t="str">
        <f>E84</f>
        <v>ROME FCO</v>
      </c>
      <c r="R84" s="13" t="s">
        <v>343</v>
      </c>
      <c r="S84" s="29" t="str">
        <f ca="1">CONCATENATE(N84,",",INT(O84),",",P84,",",Q84,",",R84)</f>
        <v>10301825,55,698,ROME FCO,GENEVA</v>
      </c>
    </row>
    <row r="85" spans="1:19" ht="29.25" x14ac:dyDescent="0.25">
      <c r="A85" s="34">
        <v>43768</v>
      </c>
      <c r="B85" s="18">
        <v>0.67013888888888884</v>
      </c>
      <c r="C85" s="18">
        <f ca="1">B85+(D85/1440)</f>
        <v>0.65833333333333333</v>
      </c>
      <c r="D85" s="31">
        <f ca="1">RANDBETWEEN(-30,120)</f>
        <v>-17</v>
      </c>
      <c r="E85" s="19" t="s">
        <v>13</v>
      </c>
      <c r="F85" s="19" t="s">
        <v>14</v>
      </c>
      <c r="G85" s="19" t="s">
        <v>180</v>
      </c>
      <c r="H85" s="20" t="s">
        <v>3</v>
      </c>
      <c r="I85" s="11">
        <f ca="1">IF(C85&gt;B85,-(B85-C85),C85-B85)</f>
        <v>-1.1805555555555514E-2</v>
      </c>
      <c r="J85" s="11">
        <f>MONTH(A85)</f>
        <v>10</v>
      </c>
      <c r="K85" s="11" t="str">
        <f>TEXT(DAY(A85), "DD")</f>
        <v>30</v>
      </c>
      <c r="L85" s="12" t="str">
        <f ca="1">TEXT(HOUR(C85),"00")</f>
        <v>15</v>
      </c>
      <c r="M85" s="12" t="str">
        <f ca="1">TEXT(MINUTE(C85),"00")</f>
        <v>48</v>
      </c>
      <c r="N85" s="13" t="str">
        <f ca="1">CONCATENATE(J85,K85,L85,M85,)</f>
        <v>10301548</v>
      </c>
      <c r="O85" s="11">
        <f ca="1">I85*1440</f>
        <v>-16.99999999999994</v>
      </c>
      <c r="P85" s="13">
        <v>532</v>
      </c>
      <c r="Q85" s="13" t="str">
        <f>E85</f>
        <v>BRUSSELS</v>
      </c>
      <c r="R85" s="13" t="s">
        <v>343</v>
      </c>
      <c r="S85" s="29" t="str">
        <f ca="1">CONCATENATE(N85,",",INT(O85),",",P85,",",Q85,",",R85)</f>
        <v>10301548,-17,532,BRUSSELS,GENEVA</v>
      </c>
    </row>
    <row r="86" spans="1:19" x14ac:dyDescent="0.25">
      <c r="A86" s="34">
        <v>43768</v>
      </c>
      <c r="B86" s="18">
        <v>0.68055555555555547</v>
      </c>
      <c r="C86" s="18">
        <f ca="1">B86+(D86/1440)</f>
        <v>0.72152777777777766</v>
      </c>
      <c r="D86" s="31">
        <f ca="1">RANDBETWEEN(-30,120)</f>
        <v>59</v>
      </c>
      <c r="E86" s="19" t="s">
        <v>315</v>
      </c>
      <c r="F86" s="19" t="s">
        <v>23</v>
      </c>
      <c r="G86" s="19" t="s">
        <v>316</v>
      </c>
      <c r="H86" s="20" t="s">
        <v>3</v>
      </c>
      <c r="I86" s="11">
        <f ca="1">IF(C86&gt;B86,-(B86-C86),C86-B86)</f>
        <v>4.0972222222222188E-2</v>
      </c>
      <c r="J86" s="11">
        <f>MONTH(A86)</f>
        <v>10</v>
      </c>
      <c r="K86" s="11" t="str">
        <f>TEXT(DAY(A86), "DD")</f>
        <v>30</v>
      </c>
      <c r="L86" s="12" t="str">
        <f ca="1">TEXT(HOUR(C86),"00")</f>
        <v>17</v>
      </c>
      <c r="M86" s="12" t="str">
        <f ca="1">TEXT(MINUTE(C86),"00")</f>
        <v>19</v>
      </c>
      <c r="N86" s="13" t="str">
        <f ca="1">CONCATENATE(J86,K86,L86,M86,)</f>
        <v>10301719</v>
      </c>
      <c r="O86" s="11">
        <f ca="1">I86*1440</f>
        <v>58.99999999999995</v>
      </c>
      <c r="P86" s="13">
        <v>646</v>
      </c>
      <c r="Q86" s="13" t="str">
        <f>E86</f>
        <v>OLBIA</v>
      </c>
      <c r="R86" s="13" t="s">
        <v>343</v>
      </c>
      <c r="S86" s="29" t="str">
        <f ca="1">CONCATENATE(N86,",",INT(O86),",",P86,",",Q86,",",R86)</f>
        <v>10301719,59,646,OLBIA,GENEVA</v>
      </c>
    </row>
    <row r="87" spans="1:19" x14ac:dyDescent="0.25">
      <c r="A87" s="34">
        <v>43768</v>
      </c>
      <c r="B87" s="18">
        <v>0.72569444444444453</v>
      </c>
      <c r="C87" s="18">
        <f ca="1">B87+(D87/1440)</f>
        <v>0.79583333333333339</v>
      </c>
      <c r="D87" s="31">
        <f ca="1">RANDBETWEEN(-30,120)</f>
        <v>101</v>
      </c>
      <c r="E87" s="19" t="s">
        <v>30</v>
      </c>
      <c r="F87" s="19" t="s">
        <v>31</v>
      </c>
      <c r="G87" s="19" t="s">
        <v>207</v>
      </c>
      <c r="H87" s="20" t="s">
        <v>3</v>
      </c>
      <c r="I87" s="11">
        <f ca="1">IF(C87&gt;B87,-(B87-C87),C87-B87)</f>
        <v>7.0138888888888862E-2</v>
      </c>
      <c r="J87" s="11">
        <f>MONTH(A87)</f>
        <v>10</v>
      </c>
      <c r="K87" s="11" t="str">
        <f>TEXT(DAY(A87), "DD")</f>
        <v>30</v>
      </c>
      <c r="L87" s="12" t="str">
        <f ca="1">TEXT(HOUR(C87),"00")</f>
        <v>19</v>
      </c>
      <c r="M87" s="12" t="str">
        <f ca="1">TEXT(MINUTE(C87),"00")</f>
        <v>06</v>
      </c>
      <c r="N87" s="13" t="str">
        <f ca="1">CONCATENATE(J87,K87,L87,M87,)</f>
        <v>10301906</v>
      </c>
      <c r="O87" s="11">
        <f ca="1">I87*1440</f>
        <v>100.99999999999996</v>
      </c>
      <c r="P87" s="13">
        <v>409</v>
      </c>
      <c r="Q87" s="13" t="str">
        <f>E87</f>
        <v>PARIS CDG</v>
      </c>
      <c r="R87" s="13" t="s">
        <v>343</v>
      </c>
      <c r="S87" s="29" t="str">
        <f ca="1">CONCATENATE(N87,",",INT(O87),",",P87,",",Q87,",",R87)</f>
        <v>10301906,101,409,PARIS CDG,GENEVA</v>
      </c>
    </row>
    <row r="88" spans="1:19" x14ac:dyDescent="0.25">
      <c r="A88" s="34">
        <v>43768</v>
      </c>
      <c r="B88" s="18">
        <v>0.72222222222222221</v>
      </c>
      <c r="C88" s="18">
        <f ca="1">B88+(D88/1440)</f>
        <v>0.74861111111111112</v>
      </c>
      <c r="D88" s="31">
        <f ca="1">RANDBETWEEN(-30,120)</f>
        <v>38</v>
      </c>
      <c r="E88" s="19" t="s">
        <v>319</v>
      </c>
      <c r="F88" s="19" t="s">
        <v>23</v>
      </c>
      <c r="G88" s="19" t="s">
        <v>320</v>
      </c>
      <c r="H88" s="20" t="s">
        <v>3</v>
      </c>
      <c r="I88" s="11">
        <f ca="1">IF(C88&gt;B88,-(B88-C88),C88-B88)</f>
        <v>2.6388888888888906E-2</v>
      </c>
      <c r="J88" s="11">
        <f>MONTH(A88)</f>
        <v>10</v>
      </c>
      <c r="K88" s="11" t="str">
        <f>TEXT(DAY(A88), "DD")</f>
        <v>30</v>
      </c>
      <c r="L88" s="12" t="str">
        <f ca="1">TEXT(HOUR(C88),"00")</f>
        <v>17</v>
      </c>
      <c r="M88" s="12" t="str">
        <f ca="1">TEXT(MINUTE(C88),"00")</f>
        <v>58</v>
      </c>
      <c r="N88" s="13" t="str">
        <f ca="1">CONCATENATE(J88,K88,L88,M88,)</f>
        <v>10301758</v>
      </c>
      <c r="O88" s="11">
        <f ca="1">I88*1440</f>
        <v>38.000000000000028</v>
      </c>
      <c r="P88" s="13">
        <v>627</v>
      </c>
      <c r="Q88" s="13" t="str">
        <f>E88</f>
        <v>RENNES</v>
      </c>
      <c r="R88" s="13" t="s">
        <v>343</v>
      </c>
      <c r="S88" s="29" t="str">
        <f ca="1">CONCATENATE(N88,",",INT(O88),",",P88,",",Q88,",",R88)</f>
        <v>10301758,38,627,RENNES,GENEVA</v>
      </c>
    </row>
    <row r="89" spans="1:19" x14ac:dyDescent="0.25">
      <c r="A89" s="34">
        <v>43768</v>
      </c>
      <c r="B89" s="18">
        <v>0.68055555555555547</v>
      </c>
      <c r="C89" s="18">
        <f ca="1">B89+(D89/1440)</f>
        <v>0.73263888888888884</v>
      </c>
      <c r="D89" s="31">
        <f ca="1">RANDBETWEEN(-30,120)</f>
        <v>75</v>
      </c>
      <c r="E89" s="19" t="s">
        <v>39</v>
      </c>
      <c r="F89" s="19" t="s">
        <v>37</v>
      </c>
      <c r="G89" s="19" t="s">
        <v>190</v>
      </c>
      <c r="H89" s="20" t="s">
        <v>3</v>
      </c>
      <c r="I89" s="11">
        <f ca="1">IF(C89&gt;B89,-(B89-C89),C89-B89)</f>
        <v>5.208333333333337E-2</v>
      </c>
      <c r="J89" s="11">
        <f>MONTH(A89)</f>
        <v>10</v>
      </c>
      <c r="K89" s="11" t="str">
        <f>TEXT(DAY(A89), "DD")</f>
        <v>30</v>
      </c>
      <c r="L89" s="12" t="str">
        <f ca="1">TEXT(HOUR(C89),"00")</f>
        <v>17</v>
      </c>
      <c r="M89" s="12" t="str">
        <f ca="1">TEXT(MINUTE(C89),"00")</f>
        <v>35</v>
      </c>
      <c r="N89" s="13" t="str">
        <f ca="1">CONCATENATE(J89,K89,L89,M89,)</f>
        <v>10301735</v>
      </c>
      <c r="O89" s="11">
        <f ca="1">I89*1440</f>
        <v>75.000000000000057</v>
      </c>
      <c r="P89" s="13">
        <v>463</v>
      </c>
      <c r="Q89" s="13" t="str">
        <f>E89</f>
        <v>MUNICH</v>
      </c>
      <c r="R89" s="13" t="s">
        <v>343</v>
      </c>
      <c r="S89" s="29" t="str">
        <f ca="1">CONCATENATE(N89,",",INT(O89),",",P89,",",Q89,",",R89)</f>
        <v>10301735,75,463,MUNICH,GENEVA</v>
      </c>
    </row>
    <row r="90" spans="1:19" ht="29.25" x14ac:dyDescent="0.25">
      <c r="A90" s="34">
        <v>43768</v>
      </c>
      <c r="B90" s="18">
        <v>0.57986111111111105</v>
      </c>
      <c r="C90" s="18">
        <f ca="1">B90+(D90/1440)</f>
        <v>0.59791666666666665</v>
      </c>
      <c r="D90" s="31">
        <f ca="1">RANDBETWEEN(-30,120)</f>
        <v>26</v>
      </c>
      <c r="E90" s="19" t="s">
        <v>90</v>
      </c>
      <c r="F90" s="19" t="s">
        <v>91</v>
      </c>
      <c r="G90" s="19" t="s">
        <v>305</v>
      </c>
      <c r="H90" s="20" t="s">
        <v>3</v>
      </c>
      <c r="I90" s="11">
        <f ca="1">IF(C90&gt;B90,-(B90-C90),C90-B90)</f>
        <v>1.8055555555555602E-2</v>
      </c>
      <c r="J90" s="11">
        <f>MONTH(A90)</f>
        <v>10</v>
      </c>
      <c r="K90" s="11" t="str">
        <f>TEXT(DAY(A90), "DD")</f>
        <v>30</v>
      </c>
      <c r="L90" s="12" t="str">
        <f ca="1">TEXT(HOUR(C90),"00")</f>
        <v>14</v>
      </c>
      <c r="M90" s="12" t="str">
        <f ca="1">TEXT(MINUTE(C90),"00")</f>
        <v>21</v>
      </c>
      <c r="N90" s="13" t="str">
        <f ca="1">CONCATENATE(J90,K90,L90,M90,)</f>
        <v>10301421</v>
      </c>
      <c r="O90" s="11">
        <f ca="1">I90*1440</f>
        <v>26.000000000000068</v>
      </c>
      <c r="P90" s="13">
        <v>1919</v>
      </c>
      <c r="Q90" s="13" t="str">
        <f>E90</f>
        <v>ISTANBUL IST</v>
      </c>
      <c r="R90" s="13" t="s">
        <v>343</v>
      </c>
      <c r="S90" s="29" t="str">
        <f ca="1">CONCATENATE(N90,",",INT(O90),",",P90,",",Q90,",",R90)</f>
        <v>10301421,26,1919,ISTANBUL IST,GENEVA</v>
      </c>
    </row>
    <row r="91" spans="1:19" x14ac:dyDescent="0.25">
      <c r="A91" s="34">
        <v>43768</v>
      </c>
      <c r="B91" s="18">
        <v>0.76041666666666663</v>
      </c>
      <c r="C91" s="18">
        <f ca="1">B91+(D91/1440)</f>
        <v>0.76874999999999993</v>
      </c>
      <c r="D91" s="31">
        <f ca="1">RANDBETWEEN(-30,120)</f>
        <v>12</v>
      </c>
      <c r="E91" s="19" t="s">
        <v>46</v>
      </c>
      <c r="F91" s="19" t="s">
        <v>23</v>
      </c>
      <c r="G91" s="19" t="s">
        <v>222</v>
      </c>
      <c r="H91" s="20" t="s">
        <v>3</v>
      </c>
      <c r="I91" s="11">
        <f ca="1">IF(C91&gt;B91,-(B91-C91),C91-B91)</f>
        <v>8.3333333333333037E-3</v>
      </c>
      <c r="J91" s="11">
        <f>MONTH(A91)</f>
        <v>10</v>
      </c>
      <c r="K91" s="11" t="str">
        <f>TEXT(DAY(A91), "DD")</f>
        <v>30</v>
      </c>
      <c r="L91" s="12" t="str">
        <f ca="1">TEXT(HOUR(C91),"00")</f>
        <v>18</v>
      </c>
      <c r="M91" s="12" t="str">
        <f ca="1">TEXT(MINUTE(C91),"00")</f>
        <v>27</v>
      </c>
      <c r="N91" s="13" t="str">
        <f ca="1">CONCATENATE(J91,K91,L91,M91,)</f>
        <v>10301827</v>
      </c>
      <c r="O91" s="11">
        <f ca="1">I91*1440</f>
        <v>11.999999999999957</v>
      </c>
      <c r="P91" s="13">
        <v>803</v>
      </c>
      <c r="Q91" s="13" t="str">
        <f>E91</f>
        <v>VIENNA</v>
      </c>
      <c r="R91" s="13" t="s">
        <v>343</v>
      </c>
      <c r="S91" s="29" t="str">
        <f ca="1">CONCATENATE(N91,",",INT(O91),",",P91,",",Q91,",",R91)</f>
        <v>10301827,12,803,VIENNA,GENEVA</v>
      </c>
    </row>
    <row r="92" spans="1:19" x14ac:dyDescent="0.25">
      <c r="A92" s="34">
        <v>43768</v>
      </c>
      <c r="B92" s="18">
        <v>0.75694444444444453</v>
      </c>
      <c r="C92" s="18">
        <f ca="1">B92+(D92/1440)</f>
        <v>0.82777777777777783</v>
      </c>
      <c r="D92" s="31">
        <f ca="1">RANDBETWEEN(-30,120)</f>
        <v>102</v>
      </c>
      <c r="E92" s="19" t="s">
        <v>86</v>
      </c>
      <c r="F92" s="19" t="s">
        <v>23</v>
      </c>
      <c r="G92" s="19" t="s">
        <v>323</v>
      </c>
      <c r="H92" s="20" t="s">
        <v>3</v>
      </c>
      <c r="I92" s="11">
        <f ca="1">IF(C92&gt;B92,-(B92-C92),C92-B92)</f>
        <v>7.0833333333333304E-2</v>
      </c>
      <c r="J92" s="11">
        <f>MONTH(A92)</f>
        <v>10</v>
      </c>
      <c r="K92" s="11" t="str">
        <f>TEXT(DAY(A92), "DD")</f>
        <v>30</v>
      </c>
      <c r="L92" s="12" t="str">
        <f ca="1">TEXT(HOUR(C92),"00")</f>
        <v>19</v>
      </c>
      <c r="M92" s="12" t="str">
        <f ca="1">TEXT(MINUTE(C92),"00")</f>
        <v>52</v>
      </c>
      <c r="N92" s="13" t="str">
        <f ca="1">CONCATENATE(J92,K92,L92,M92,)</f>
        <v>10301952</v>
      </c>
      <c r="O92" s="11">
        <f ca="1">I92*1440</f>
        <v>101.99999999999996</v>
      </c>
      <c r="P92" s="13">
        <v>487</v>
      </c>
      <c r="Q92" s="13" t="str">
        <f>E92</f>
        <v>VENICE</v>
      </c>
      <c r="R92" s="13" t="s">
        <v>343</v>
      </c>
      <c r="S92" s="29" t="str">
        <f ca="1">CONCATENATE(N92,",",INT(O92),",",P92,",",Q92,",",R92)</f>
        <v>10301952,102,487,VENICE,GENEVA</v>
      </c>
    </row>
    <row r="93" spans="1:19" ht="29.25" x14ac:dyDescent="0.25">
      <c r="A93" s="34">
        <v>43768</v>
      </c>
      <c r="B93" s="18">
        <v>0.71875</v>
      </c>
      <c r="C93" s="18">
        <f ca="1">B93+(D93/1440)</f>
        <v>0.7680555555555556</v>
      </c>
      <c r="D93" s="31">
        <f ca="1">RANDBETWEEN(-30,120)</f>
        <v>71</v>
      </c>
      <c r="E93" s="19" t="s">
        <v>27</v>
      </c>
      <c r="F93" s="19" t="s">
        <v>28</v>
      </c>
      <c r="G93" s="19" t="s">
        <v>202</v>
      </c>
      <c r="H93" s="20" t="s">
        <v>3</v>
      </c>
      <c r="I93" s="11">
        <f ca="1">IF(C93&gt;B93,-(B93-C93),C93-B93)</f>
        <v>4.9305555555555602E-2</v>
      </c>
      <c r="J93" s="11">
        <f>MONTH(A93)</f>
        <v>10</v>
      </c>
      <c r="K93" s="11" t="str">
        <f>TEXT(DAY(A93), "DD")</f>
        <v>30</v>
      </c>
      <c r="L93" s="12" t="str">
        <f ca="1">TEXT(HOUR(C93),"00")</f>
        <v>18</v>
      </c>
      <c r="M93" s="12" t="str">
        <f ca="1">TEXT(MINUTE(C93),"00")</f>
        <v>26</v>
      </c>
      <c r="N93" s="13" t="str">
        <f ca="1">CONCATENATE(J93,K93,L93,M93,)</f>
        <v>10301826</v>
      </c>
      <c r="O93" s="11">
        <f ca="1">I93*1440</f>
        <v>71.000000000000071</v>
      </c>
      <c r="P93" s="13">
        <v>473</v>
      </c>
      <c r="Q93" s="13" t="str">
        <f>E93</f>
        <v>FRANKFURT</v>
      </c>
      <c r="R93" s="13" t="s">
        <v>343</v>
      </c>
      <c r="S93" s="29" t="str">
        <f ca="1">CONCATENATE(N93,",",INT(O93),",",P93,",",Q93,",",R93)</f>
        <v>10301826,71,473,FRANKFURT,GENEVA</v>
      </c>
    </row>
    <row r="94" spans="1:19" ht="29.25" x14ac:dyDescent="0.25">
      <c r="A94" s="34">
        <v>43768</v>
      </c>
      <c r="B94" s="18">
        <v>0.76041666666666663</v>
      </c>
      <c r="C94" s="18">
        <f ca="1">B94+(D94/1440)</f>
        <v>0.75416666666666665</v>
      </c>
      <c r="D94" s="31">
        <f ca="1">RANDBETWEEN(-30,120)</f>
        <v>-9</v>
      </c>
      <c r="E94" s="19" t="s">
        <v>192</v>
      </c>
      <c r="F94" s="19" t="s">
        <v>23</v>
      </c>
      <c r="G94" s="19" t="s">
        <v>324</v>
      </c>
      <c r="H94" s="20" t="s">
        <v>3</v>
      </c>
      <c r="I94" s="11">
        <f ca="1">IF(C94&gt;B94,-(B94-C94),C94-B94)</f>
        <v>-6.2499999999999778E-3</v>
      </c>
      <c r="J94" s="11">
        <f>MONTH(A94)</f>
        <v>10</v>
      </c>
      <c r="K94" s="11" t="str">
        <f>TEXT(DAY(A94), "DD")</f>
        <v>30</v>
      </c>
      <c r="L94" s="12" t="str">
        <f ca="1">TEXT(HOUR(C94),"00")</f>
        <v>18</v>
      </c>
      <c r="M94" s="12" t="str">
        <f ca="1">TEXT(MINUTE(C94),"00")</f>
        <v>06</v>
      </c>
      <c r="N94" s="13" t="str">
        <f ca="1">CONCATENATE(J94,K94,L94,M94,)</f>
        <v>10301806</v>
      </c>
      <c r="O94" s="11">
        <f ca="1">I94*1440</f>
        <v>-8.999999999999968</v>
      </c>
      <c r="P94" s="13">
        <v>745</v>
      </c>
      <c r="Q94" s="13" t="str">
        <f>E94</f>
        <v>LONDON LTN</v>
      </c>
      <c r="R94" s="13" t="s">
        <v>343</v>
      </c>
      <c r="S94" s="29" t="str">
        <f ca="1">CONCATENATE(N94,",",INT(O94),",",P94,",",Q94,",",R94)</f>
        <v>10301806,-9,745,LONDON LTN,GENEVA</v>
      </c>
    </row>
    <row r="95" spans="1:19" ht="29.25" x14ac:dyDescent="0.25">
      <c r="A95" s="34">
        <v>43768</v>
      </c>
      <c r="B95" s="18">
        <v>0.75</v>
      </c>
      <c r="C95" s="18">
        <f ca="1">B95+(D95/1440)</f>
        <v>0.78611111111111109</v>
      </c>
      <c r="D95" s="31">
        <f ca="1">RANDBETWEEN(-30,120)</f>
        <v>52</v>
      </c>
      <c r="E95" s="19" t="s">
        <v>13</v>
      </c>
      <c r="F95" s="19" t="s">
        <v>14</v>
      </c>
      <c r="G95" s="19" t="s">
        <v>217</v>
      </c>
      <c r="H95" s="20" t="s">
        <v>3</v>
      </c>
      <c r="I95" s="11">
        <f ca="1">IF(C95&gt;B95,-(B95-C95),C95-B95)</f>
        <v>3.6111111111111094E-2</v>
      </c>
      <c r="J95" s="11">
        <f>MONTH(A95)</f>
        <v>10</v>
      </c>
      <c r="K95" s="11" t="str">
        <f>TEXT(DAY(A95), "DD")</f>
        <v>30</v>
      </c>
      <c r="L95" s="12" t="str">
        <f ca="1">TEXT(HOUR(C95),"00")</f>
        <v>18</v>
      </c>
      <c r="M95" s="12" t="str">
        <f ca="1">TEXT(MINUTE(C95),"00")</f>
        <v>52</v>
      </c>
      <c r="N95" s="13" t="str">
        <f ca="1">CONCATENATE(J95,K95,L95,M95,)</f>
        <v>10301852</v>
      </c>
      <c r="O95" s="11">
        <f ca="1">I95*1440</f>
        <v>51.999999999999972</v>
      </c>
      <c r="P95" s="13">
        <v>532</v>
      </c>
      <c r="Q95" s="13" t="str">
        <f>E95</f>
        <v>BRUSSELS</v>
      </c>
      <c r="R95" s="13" t="s">
        <v>343</v>
      </c>
      <c r="S95" s="29" t="str">
        <f ca="1">CONCATENATE(N95,",",INT(O95),",",P95,",",Q95,",",R95)</f>
        <v>10301852,52,532,BRUSSELS,GENEVA</v>
      </c>
    </row>
    <row r="96" spans="1:19" ht="29.25" x14ac:dyDescent="0.25">
      <c r="A96" s="34">
        <v>43768</v>
      </c>
      <c r="B96" s="18">
        <v>0.60763888888888895</v>
      </c>
      <c r="C96" s="18">
        <f ca="1">B96+(D96/1440)</f>
        <v>0.66805555555555562</v>
      </c>
      <c r="D96" s="31">
        <f ca="1">RANDBETWEEN(-30,120)</f>
        <v>87</v>
      </c>
      <c r="E96" s="19" t="s">
        <v>54</v>
      </c>
      <c r="F96" s="19" t="s">
        <v>58</v>
      </c>
      <c r="G96" s="19" t="s">
        <v>164</v>
      </c>
      <c r="H96" s="20" t="s">
        <v>3</v>
      </c>
      <c r="I96" s="11">
        <f ca="1">IF(C96&gt;B96,-(B96-C96),C96-B96)</f>
        <v>6.0416666666666674E-2</v>
      </c>
      <c r="J96" s="11">
        <f>MONTH(A96)</f>
        <v>10</v>
      </c>
      <c r="K96" s="11" t="str">
        <f>TEXT(DAY(A96), "DD")</f>
        <v>30</v>
      </c>
      <c r="L96" s="12" t="str">
        <f ca="1">TEXT(HOUR(C96),"00")</f>
        <v>16</v>
      </c>
      <c r="M96" s="12" t="str">
        <f ca="1">TEXT(MINUTE(C96),"00")</f>
        <v>02</v>
      </c>
      <c r="N96" s="13" t="str">
        <f ca="1">CONCATENATE(J96,K96,L96,M96,)</f>
        <v>10301602</v>
      </c>
      <c r="O96" s="11">
        <f ca="1">I96*1440</f>
        <v>87.000000000000014</v>
      </c>
      <c r="P96" s="13">
        <v>745</v>
      </c>
      <c r="Q96" s="13" t="str">
        <f>E96</f>
        <v>LONDON LHR</v>
      </c>
      <c r="R96" s="13" t="s">
        <v>343</v>
      </c>
      <c r="S96" s="29" t="str">
        <f ca="1">CONCATENATE(N96,",",INT(O96),",",P96,",",Q96,",",R96)</f>
        <v>10301602,87,745,LONDON LHR,GENEVA</v>
      </c>
    </row>
    <row r="97" spans="1:19" ht="29.25" x14ac:dyDescent="0.25">
      <c r="A97" s="34">
        <v>43768</v>
      </c>
      <c r="B97" s="18">
        <v>0.70833333333333337</v>
      </c>
      <c r="C97" s="18">
        <f ca="1">B97+(D97/1440)</f>
        <v>0.73958333333333337</v>
      </c>
      <c r="D97" s="31">
        <f ca="1">RANDBETWEEN(-30,120)</f>
        <v>45</v>
      </c>
      <c r="E97" s="19" t="s">
        <v>98</v>
      </c>
      <c r="F97" s="19" t="s">
        <v>23</v>
      </c>
      <c r="G97" s="19" t="s">
        <v>199</v>
      </c>
      <c r="H97" s="20" t="s">
        <v>3</v>
      </c>
      <c r="I97" s="11">
        <f ca="1">IF(C97&gt;B97,-(B97-C97),C97-B97)</f>
        <v>3.125E-2</v>
      </c>
      <c r="J97" s="11">
        <f>MONTH(A97)</f>
        <v>10</v>
      </c>
      <c r="K97" s="11" t="str">
        <f>TEXT(DAY(A97), "DD")</f>
        <v>30</v>
      </c>
      <c r="L97" s="12" t="str">
        <f ca="1">TEXT(HOUR(C97),"00")</f>
        <v>17</v>
      </c>
      <c r="M97" s="12" t="str">
        <f ca="1">TEXT(MINUTE(C97),"00")</f>
        <v>45</v>
      </c>
      <c r="N97" s="13" t="str">
        <f ca="1">CONCATENATE(J97,K97,L97,M97,)</f>
        <v>10301745</v>
      </c>
      <c r="O97" s="11">
        <f ca="1">I97*1440</f>
        <v>45</v>
      </c>
      <c r="P97" s="13">
        <v>745</v>
      </c>
      <c r="Q97" s="13" t="str">
        <f>E97</f>
        <v>LONDON LGW</v>
      </c>
      <c r="R97" s="13" t="s">
        <v>343</v>
      </c>
      <c r="S97" s="29" t="str">
        <f ca="1">CONCATENATE(N97,",",INT(O97),",",P97,",",Q97,",",R97)</f>
        <v>10301745,45,745,LONDON LGW,GENEVA</v>
      </c>
    </row>
    <row r="98" spans="1:19" ht="29.25" x14ac:dyDescent="0.25">
      <c r="A98" s="34">
        <v>43768</v>
      </c>
      <c r="B98" s="18">
        <v>0.69791666666666663</v>
      </c>
      <c r="C98" s="18">
        <f ca="1">B98+(D98/1440)</f>
        <v>0.71875</v>
      </c>
      <c r="D98" s="31">
        <f ca="1">RANDBETWEEN(-30,120)</f>
        <v>30</v>
      </c>
      <c r="E98" s="19" t="s">
        <v>16</v>
      </c>
      <c r="F98" s="19" t="s">
        <v>17</v>
      </c>
      <c r="G98" s="19" t="s">
        <v>195</v>
      </c>
      <c r="H98" s="20" t="s">
        <v>3</v>
      </c>
      <c r="I98" s="11">
        <f ca="1">IF(C98&gt;B98,-(B98-C98),C98-B98)</f>
        <v>2.083333333333337E-2</v>
      </c>
      <c r="J98" s="11">
        <f>MONTH(A98)</f>
        <v>10</v>
      </c>
      <c r="K98" s="11" t="str">
        <f>TEXT(DAY(A98), "DD")</f>
        <v>30</v>
      </c>
      <c r="L98" s="12" t="str">
        <f ca="1">TEXT(HOUR(C98),"00")</f>
        <v>17</v>
      </c>
      <c r="M98" s="12" t="str">
        <f ca="1">TEXT(MINUTE(C98),"00")</f>
        <v>15</v>
      </c>
      <c r="N98" s="13" t="str">
        <f ca="1">CONCATENATE(J98,K98,L98,M98,)</f>
        <v>10301715</v>
      </c>
      <c r="O98" s="11">
        <f ca="1">I98*1440</f>
        <v>30.000000000000053</v>
      </c>
      <c r="P98" s="13">
        <v>378</v>
      </c>
      <c r="Q98" s="13" t="str">
        <f>E98</f>
        <v>LUXEMBOURG</v>
      </c>
      <c r="R98" s="13" t="s">
        <v>343</v>
      </c>
      <c r="S98" s="29" t="str">
        <f ca="1">CONCATENATE(N98,",",INT(O98),",",P98,",",Q98,",",R98)</f>
        <v>10301715,30,378,LUXEMBOURG,GENEVA</v>
      </c>
    </row>
    <row r="99" spans="1:19" ht="29.25" x14ac:dyDescent="0.25">
      <c r="A99" s="34">
        <v>43768</v>
      </c>
      <c r="B99" s="18">
        <v>0.69444444444444453</v>
      </c>
      <c r="C99" s="18">
        <f ca="1">B99+(D99/1440)</f>
        <v>0.7416666666666667</v>
      </c>
      <c r="D99" s="31">
        <f ca="1">RANDBETWEEN(-30,120)</f>
        <v>68</v>
      </c>
      <c r="E99" s="19" t="s">
        <v>54</v>
      </c>
      <c r="F99" s="19" t="s">
        <v>58</v>
      </c>
      <c r="G99" s="19" t="s">
        <v>318</v>
      </c>
      <c r="H99" s="20" t="s">
        <v>3</v>
      </c>
      <c r="I99" s="11">
        <f ca="1">IF(C99&gt;B99,-(B99-C99),C99-B99)</f>
        <v>4.7222222222222165E-2</v>
      </c>
      <c r="J99" s="11">
        <f>MONTH(A99)</f>
        <v>10</v>
      </c>
      <c r="K99" s="11" t="str">
        <f>TEXT(DAY(A99), "DD")</f>
        <v>30</v>
      </c>
      <c r="L99" s="12" t="str">
        <f ca="1">TEXT(HOUR(C99),"00")</f>
        <v>17</v>
      </c>
      <c r="M99" s="12" t="str">
        <f ca="1">TEXT(MINUTE(C99),"00")</f>
        <v>48</v>
      </c>
      <c r="N99" s="13" t="str">
        <f ca="1">CONCATENATE(J99,K99,L99,M99,)</f>
        <v>10301748</v>
      </c>
      <c r="O99" s="11">
        <f ca="1">I99*1440</f>
        <v>67.999999999999915</v>
      </c>
      <c r="P99" s="13">
        <v>745</v>
      </c>
      <c r="Q99" s="13" t="str">
        <f>E99</f>
        <v>LONDON LHR</v>
      </c>
      <c r="R99" s="13" t="s">
        <v>343</v>
      </c>
      <c r="S99" s="29" t="str">
        <f ca="1">CONCATENATE(N99,",",INT(O99),",",P99,",",Q99,",",R99)</f>
        <v>10301748,67,745,LONDON LHR,GENEVA</v>
      </c>
    </row>
    <row r="100" spans="1:19" x14ac:dyDescent="0.25">
      <c r="A100" s="34">
        <v>43768</v>
      </c>
      <c r="B100" s="18">
        <v>0.61458333333333337</v>
      </c>
      <c r="C100" s="18">
        <f ca="1">B100+(D100/1440)</f>
        <v>0.66250000000000009</v>
      </c>
      <c r="D100" s="31">
        <f ca="1">RANDBETWEEN(-30,120)</f>
        <v>69</v>
      </c>
      <c r="E100" s="19" t="s">
        <v>311</v>
      </c>
      <c r="F100" s="19" t="s">
        <v>23</v>
      </c>
      <c r="G100" s="19" t="s">
        <v>312</v>
      </c>
      <c r="H100" s="20" t="s">
        <v>3</v>
      </c>
      <c r="I100" s="11">
        <f ca="1">IF(C100&gt;B100,-(B100-C100),C100-B100)</f>
        <v>4.7916666666666718E-2</v>
      </c>
      <c r="J100" s="11">
        <f>MONTH(A100)</f>
        <v>10</v>
      </c>
      <c r="K100" s="11" t="str">
        <f>TEXT(DAY(A100), "DD")</f>
        <v>30</v>
      </c>
      <c r="L100" s="12" t="str">
        <f ca="1">TEXT(HOUR(C100),"00")</f>
        <v>15</v>
      </c>
      <c r="M100" s="12" t="str">
        <f ca="1">TEXT(MINUTE(C100),"00")</f>
        <v>54</v>
      </c>
      <c r="N100" s="13" t="str">
        <f ca="1">CONCATENATE(J100,K100,L100,M100,)</f>
        <v>10301554</v>
      </c>
      <c r="O100" s="11">
        <f ca="1">I100*1440</f>
        <v>69.000000000000071</v>
      </c>
      <c r="P100" s="13">
        <v>576</v>
      </c>
      <c r="Q100" s="13" t="str">
        <f>E100</f>
        <v>FIGARI</v>
      </c>
      <c r="R100" s="13" t="s">
        <v>343</v>
      </c>
      <c r="S100" s="29" t="str">
        <f ca="1">CONCATENATE(N100,",",INT(O100),",",P100,",",Q100,",",R100)</f>
        <v>10301554,69,576,FIGARI,GENEVA</v>
      </c>
    </row>
    <row r="101" spans="1:19" x14ac:dyDescent="0.25">
      <c r="A101" s="34">
        <v>43768</v>
      </c>
      <c r="B101" s="18">
        <v>0.78125</v>
      </c>
      <c r="C101" s="18">
        <f ca="1">B101+(D101/1440)</f>
        <v>0.84583333333333333</v>
      </c>
      <c r="D101" s="31">
        <f ca="1">RANDBETWEEN(-30,120)</f>
        <v>93</v>
      </c>
      <c r="E101" s="19" t="s">
        <v>125</v>
      </c>
      <c r="F101" s="19" t="s">
        <v>126</v>
      </c>
      <c r="G101" s="19" t="s">
        <v>229</v>
      </c>
      <c r="H101" s="20" t="s">
        <v>3</v>
      </c>
      <c r="I101" s="11">
        <f ca="1">IF(C101&gt;B101,-(B101-C101),C101-B101)</f>
        <v>6.4583333333333326E-2</v>
      </c>
      <c r="J101" s="11">
        <f>MONTH(A101)</f>
        <v>10</v>
      </c>
      <c r="K101" s="11" t="str">
        <f>TEXT(DAY(A101), "DD")</f>
        <v>30</v>
      </c>
      <c r="L101" s="12" t="str">
        <f ca="1">TEXT(HOUR(C101),"00")</f>
        <v>20</v>
      </c>
      <c r="M101" s="12" t="str">
        <f ca="1">TEXT(MINUTE(C101),"00")</f>
        <v>18</v>
      </c>
      <c r="N101" s="13" t="str">
        <f ca="1">CONCATENATE(J101,K101,L101,M101,)</f>
        <v>10302018</v>
      </c>
      <c r="O101" s="11">
        <f ca="1">I101*1440</f>
        <v>92.999999999999986</v>
      </c>
      <c r="P101" s="13">
        <v>4909</v>
      </c>
      <c r="Q101" s="13" t="str">
        <f>E101</f>
        <v>DUBAI</v>
      </c>
      <c r="R101" s="13" t="s">
        <v>343</v>
      </c>
      <c r="S101" s="29" t="str">
        <f ca="1">CONCATENATE(N101,",",INT(O101),",",P101,",",Q101,",",R101)</f>
        <v>10302018,93,4909,DUBAI,GENEVA</v>
      </c>
    </row>
    <row r="102" spans="1:19" x14ac:dyDescent="0.25">
      <c r="A102" s="34">
        <v>43768</v>
      </c>
      <c r="B102" s="18">
        <v>0.78819444444444453</v>
      </c>
      <c r="C102" s="18">
        <f ca="1">B102+(D102/1440)</f>
        <v>0.79027777777777786</v>
      </c>
      <c r="D102" s="31">
        <f ca="1">RANDBETWEEN(-30,120)</f>
        <v>3</v>
      </c>
      <c r="E102" s="19" t="s">
        <v>36</v>
      </c>
      <c r="F102" s="19" t="s">
        <v>37</v>
      </c>
      <c r="G102" s="19" t="s">
        <v>230</v>
      </c>
      <c r="H102" s="20" t="s">
        <v>3</v>
      </c>
      <c r="I102" s="11">
        <f ca="1">IF(C102&gt;B102,-(B102-C102),C102-B102)</f>
        <v>2.0833333333333259E-3</v>
      </c>
      <c r="J102" s="11">
        <f>MONTH(A102)</f>
        <v>10</v>
      </c>
      <c r="K102" s="11" t="str">
        <f>TEXT(DAY(A102), "DD")</f>
        <v>30</v>
      </c>
      <c r="L102" s="12" t="str">
        <f ca="1">TEXT(HOUR(C102),"00")</f>
        <v>18</v>
      </c>
      <c r="M102" s="12" t="str">
        <f ca="1">TEXT(MINUTE(C102),"00")</f>
        <v>58</v>
      </c>
      <c r="N102" s="13" t="str">
        <f ca="1">CONCATENATE(J102,K102,L102,M102,)</f>
        <v>10301858</v>
      </c>
      <c r="O102" s="11">
        <f ca="1">I102*1440</f>
        <v>2.9999999999999893</v>
      </c>
      <c r="P102" s="13">
        <v>223</v>
      </c>
      <c r="Q102" s="13" t="str">
        <f>E102</f>
        <v>ZURICH</v>
      </c>
      <c r="R102" s="13" t="s">
        <v>343</v>
      </c>
      <c r="S102" s="29" t="str">
        <f ca="1">CONCATENATE(N102,",",INT(O102),",",P102,",",Q102,",",R102)</f>
        <v>10301858,2,223,ZURICH,GENEVA</v>
      </c>
    </row>
    <row r="103" spans="1:19" x14ac:dyDescent="0.25">
      <c r="A103" s="34">
        <v>43768</v>
      </c>
      <c r="B103" s="18">
        <v>0.80555555555555547</v>
      </c>
      <c r="C103" s="18">
        <f ca="1">B103+(D103/1440)</f>
        <v>0.86805555555555547</v>
      </c>
      <c r="D103" s="31">
        <f ca="1">RANDBETWEEN(-30,120)</f>
        <v>90</v>
      </c>
      <c r="E103" s="19" t="s">
        <v>46</v>
      </c>
      <c r="F103" s="19" t="s">
        <v>47</v>
      </c>
      <c r="G103" s="19" t="s">
        <v>233</v>
      </c>
      <c r="H103" s="20" t="s">
        <v>3</v>
      </c>
      <c r="I103" s="11">
        <f ca="1">IF(C103&gt;B103,-(B103-C103),C103-B103)</f>
        <v>6.25E-2</v>
      </c>
      <c r="J103" s="11">
        <f>MONTH(A103)</f>
        <v>10</v>
      </c>
      <c r="K103" s="11" t="str">
        <f>TEXT(DAY(A103), "DD")</f>
        <v>30</v>
      </c>
      <c r="L103" s="12" t="str">
        <f ca="1">TEXT(HOUR(C103),"00")</f>
        <v>20</v>
      </c>
      <c r="M103" s="12" t="str">
        <f ca="1">TEXT(MINUTE(C103),"00")</f>
        <v>50</v>
      </c>
      <c r="N103" s="13" t="str">
        <f ca="1">CONCATENATE(J103,K103,L103,M103,)</f>
        <v>10302050</v>
      </c>
      <c r="O103" s="11">
        <f ca="1">I103*1440</f>
        <v>90</v>
      </c>
      <c r="P103" s="13">
        <v>803</v>
      </c>
      <c r="Q103" s="13" t="str">
        <f>E103</f>
        <v>VIENNA</v>
      </c>
      <c r="R103" s="13" t="s">
        <v>343</v>
      </c>
      <c r="S103" s="29" t="str">
        <f ca="1">CONCATENATE(N103,",",INT(O103),",",P103,",",Q103,",",R103)</f>
        <v>10302050,90,803,VIENNA,GENEVA</v>
      </c>
    </row>
    <row r="104" spans="1:19" ht="29.25" x14ac:dyDescent="0.25">
      <c r="A104" s="34">
        <v>43768</v>
      </c>
      <c r="B104" s="18">
        <v>0.63194444444444442</v>
      </c>
      <c r="C104" s="18">
        <f ca="1">B104+(D104/1440)</f>
        <v>0.66597222222222219</v>
      </c>
      <c r="D104" s="31">
        <f ca="1">RANDBETWEEN(-30,120)</f>
        <v>49</v>
      </c>
      <c r="E104" s="19" t="s">
        <v>443</v>
      </c>
      <c r="F104" s="19" t="s">
        <v>313</v>
      </c>
      <c r="G104" s="19" t="s">
        <v>314</v>
      </c>
      <c r="H104" s="20" t="s">
        <v>3</v>
      </c>
      <c r="I104" s="11">
        <f ca="1">IF(C104&gt;B104,-(B104-C104),C104-B104)</f>
        <v>3.4027777777777768E-2</v>
      </c>
      <c r="J104" s="11">
        <f>MONTH(A104)</f>
        <v>10</v>
      </c>
      <c r="K104" s="11" t="str">
        <f>TEXT(DAY(A104), "DD")</f>
        <v>30</v>
      </c>
      <c r="L104" s="12" t="str">
        <f ca="1">TEXT(HOUR(C104),"00")</f>
        <v>15</v>
      </c>
      <c r="M104" s="12" t="str">
        <f ca="1">TEXT(MINUTE(C104),"00")</f>
        <v>59</v>
      </c>
      <c r="N104" s="13" t="str">
        <f ca="1">CONCATENATE(J104,K104,L104,M104,)</f>
        <v>10301559</v>
      </c>
      <c r="O104" s="11">
        <f ca="1">I104*1440</f>
        <v>48.999999999999986</v>
      </c>
      <c r="P104" s="13">
        <v>8729</v>
      </c>
      <c r="Q104" s="13" t="str">
        <f>E104</f>
        <v>AMMAN</v>
      </c>
      <c r="R104" s="13" t="s">
        <v>343</v>
      </c>
      <c r="S104" s="29" t="str">
        <f ca="1">CONCATENATE(N104,",",INT(O104),",",P104,",",Q104,",",R104)</f>
        <v>10301559,49,8729,AMMAN,GENEVA</v>
      </c>
    </row>
    <row r="105" spans="1:19" x14ac:dyDescent="0.25">
      <c r="A105" s="34">
        <v>43768</v>
      </c>
      <c r="B105" s="18">
        <v>0.80555555555555547</v>
      </c>
      <c r="C105" s="18">
        <f ca="1">B105+(D105/1440)</f>
        <v>0.86874999999999991</v>
      </c>
      <c r="D105" s="31">
        <f ca="1">RANDBETWEEN(-30,120)</f>
        <v>91</v>
      </c>
      <c r="E105" s="19" t="s">
        <v>56</v>
      </c>
      <c r="F105" s="19" t="s">
        <v>108</v>
      </c>
      <c r="G105" s="19" t="s">
        <v>234</v>
      </c>
      <c r="H105" s="20" t="s">
        <v>3</v>
      </c>
      <c r="I105" s="11">
        <f ca="1">IF(C105&gt;B105,-(B105-C105),C105-B105)</f>
        <v>6.3194444444444442E-2</v>
      </c>
      <c r="J105" s="11">
        <f>MONTH(A105)</f>
        <v>10</v>
      </c>
      <c r="K105" s="11" t="str">
        <f>TEXT(DAY(A105), "DD")</f>
        <v>30</v>
      </c>
      <c r="L105" s="12" t="str">
        <f ca="1">TEXT(HOUR(C105),"00")</f>
        <v>20</v>
      </c>
      <c r="M105" s="12" t="str">
        <f ca="1">TEXT(MINUTE(C105),"00")</f>
        <v>51</v>
      </c>
      <c r="N105" s="13" t="str">
        <f ca="1">CONCATENATE(J105,K105,L105,M105,)</f>
        <v>10302051</v>
      </c>
      <c r="O105" s="11">
        <f ca="1">I105*1440</f>
        <v>91</v>
      </c>
      <c r="P105" s="13">
        <v>1309</v>
      </c>
      <c r="Q105" s="13" t="str">
        <f>E105</f>
        <v>PORTO</v>
      </c>
      <c r="R105" s="13" t="s">
        <v>343</v>
      </c>
      <c r="S105" s="29" t="str">
        <f ca="1">CONCATENATE(N105,",",INT(O105),",",P105,",",Q105,",",R105)</f>
        <v>10302051,91,1309,PORTO,GENEVA</v>
      </c>
    </row>
    <row r="106" spans="1:19" ht="29.25" x14ac:dyDescent="0.25">
      <c r="A106" s="34">
        <v>43768</v>
      </c>
      <c r="B106" s="18">
        <v>0.79513888888888884</v>
      </c>
      <c r="C106" s="18">
        <f ca="1">B106+(D106/1440)</f>
        <v>0.85277777777777775</v>
      </c>
      <c r="D106" s="31">
        <f ca="1">RANDBETWEEN(-30,120)</f>
        <v>83</v>
      </c>
      <c r="E106" s="19" t="s">
        <v>61</v>
      </c>
      <c r="F106" s="19" t="s">
        <v>62</v>
      </c>
      <c r="G106" s="19" t="s">
        <v>231</v>
      </c>
      <c r="H106" s="20" t="s">
        <v>3</v>
      </c>
      <c r="I106" s="11">
        <f ca="1">IF(C106&gt;B106,-(B106-C106),C106-B106)</f>
        <v>5.7638888888888906E-2</v>
      </c>
      <c r="J106" s="11">
        <f>MONTH(A106)</f>
        <v>10</v>
      </c>
      <c r="K106" s="11" t="str">
        <f>TEXT(DAY(A106), "DD")</f>
        <v>30</v>
      </c>
      <c r="L106" s="12" t="str">
        <f ca="1">TEXT(HOUR(C106),"00")</f>
        <v>20</v>
      </c>
      <c r="M106" s="12" t="str">
        <f ca="1">TEXT(MINUTE(C106),"00")</f>
        <v>28</v>
      </c>
      <c r="N106" s="13" t="str">
        <f ca="1">CONCATENATE(J106,K106,L106,M106,)</f>
        <v>10302028</v>
      </c>
      <c r="O106" s="11">
        <f ca="1">I106*1440</f>
        <v>83.000000000000028</v>
      </c>
      <c r="P106" s="13">
        <v>1267</v>
      </c>
      <c r="Q106" s="13" t="str">
        <f>E106</f>
        <v>WARSAW</v>
      </c>
      <c r="R106" s="13" t="s">
        <v>343</v>
      </c>
      <c r="S106" s="29" t="str">
        <f ca="1">CONCATENATE(N106,",",INT(O106),",",P106,",",Q106,",",R106)</f>
        <v>10302028,83,1267,WARSAW,GENEVA</v>
      </c>
    </row>
    <row r="107" spans="1:19" x14ac:dyDescent="0.25">
      <c r="A107" s="34">
        <v>43768</v>
      </c>
      <c r="B107" s="18">
        <v>0.77430555555555547</v>
      </c>
      <c r="C107" s="18">
        <f ca="1">B107+(D107/1440)</f>
        <v>0.79374999999999996</v>
      </c>
      <c r="D107" s="31">
        <f ca="1">RANDBETWEEN(-30,120)</f>
        <v>28</v>
      </c>
      <c r="E107" s="19" t="s">
        <v>13</v>
      </c>
      <c r="F107" s="19" t="s">
        <v>23</v>
      </c>
      <c r="G107" s="19" t="s">
        <v>225</v>
      </c>
      <c r="H107" s="20" t="s">
        <v>3</v>
      </c>
      <c r="I107" s="11">
        <f ca="1">IF(C107&gt;B107,-(B107-C107),C107-B107)</f>
        <v>1.9444444444444486E-2</v>
      </c>
      <c r="J107" s="11">
        <f>MONTH(A107)</f>
        <v>10</v>
      </c>
      <c r="K107" s="11" t="str">
        <f>TEXT(DAY(A107), "DD")</f>
        <v>30</v>
      </c>
      <c r="L107" s="12" t="str">
        <f ca="1">TEXT(HOUR(C107),"00")</f>
        <v>19</v>
      </c>
      <c r="M107" s="12" t="str">
        <f ca="1">TEXT(MINUTE(C107),"00")</f>
        <v>03</v>
      </c>
      <c r="N107" s="13" t="str">
        <f ca="1">CONCATENATE(J107,K107,L107,M107,)</f>
        <v>10301903</v>
      </c>
      <c r="O107" s="11">
        <f ca="1">I107*1440</f>
        <v>28.00000000000006</v>
      </c>
      <c r="P107" s="13">
        <v>532</v>
      </c>
      <c r="Q107" s="13" t="str">
        <f>E107</f>
        <v>BRUSSELS</v>
      </c>
      <c r="R107" s="13" t="s">
        <v>343</v>
      </c>
      <c r="S107" s="29" t="str">
        <f ca="1">CONCATENATE(N107,",",INT(O107),",",P107,",",Q107,",",R107)</f>
        <v>10301903,28,532,BRUSSELS,GENEVA</v>
      </c>
    </row>
    <row r="108" spans="1:19" x14ac:dyDescent="0.25">
      <c r="A108" s="34">
        <v>43768</v>
      </c>
      <c r="B108" s="18">
        <v>0.64236111111111105</v>
      </c>
      <c r="C108" s="18">
        <f ca="1">B108+(D108/1440)</f>
        <v>0.63541666666666663</v>
      </c>
      <c r="D108" s="31">
        <f ca="1">RANDBETWEEN(-30,120)</f>
        <v>-10</v>
      </c>
      <c r="E108" s="19" t="s">
        <v>171</v>
      </c>
      <c r="F108" s="19" t="s">
        <v>23</v>
      </c>
      <c r="G108" s="19" t="s">
        <v>172</v>
      </c>
      <c r="H108" s="20" t="s">
        <v>3</v>
      </c>
      <c r="I108" s="11">
        <f ca="1">IF(C108&gt;B108,-(B108-C108),C108-B108)</f>
        <v>-6.9444444444444198E-3</v>
      </c>
      <c r="J108" s="11">
        <f>MONTH(A108)</f>
        <v>10</v>
      </c>
      <c r="K108" s="11" t="str">
        <f>TEXT(DAY(A108), "DD")</f>
        <v>30</v>
      </c>
      <c r="L108" s="12" t="str">
        <f ca="1">TEXT(HOUR(C108),"00")</f>
        <v>15</v>
      </c>
      <c r="M108" s="12" t="str">
        <f ca="1">TEXT(MINUTE(C108),"00")</f>
        <v>15</v>
      </c>
      <c r="N108" s="13" t="str">
        <f ca="1">CONCATENATE(J108,K108,L108,M108,)</f>
        <v>10301515</v>
      </c>
      <c r="O108" s="11">
        <f ca="1">I108*1440</f>
        <v>-9.9999999999999645</v>
      </c>
      <c r="P108" s="13">
        <v>469</v>
      </c>
      <c r="Q108" s="13" t="str">
        <f>E108</f>
        <v>TOULOUSE</v>
      </c>
      <c r="R108" s="13" t="s">
        <v>343</v>
      </c>
      <c r="S108" s="29" t="str">
        <f ca="1">CONCATENATE(N108,",",INT(O108),",",P108,",",Q108,",",R108)</f>
        <v>10301515,-10,469,TOULOUSE,GENEVA</v>
      </c>
    </row>
    <row r="109" spans="1:19" ht="29.25" x14ac:dyDescent="0.25">
      <c r="A109" s="34">
        <v>43768</v>
      </c>
      <c r="B109" s="18">
        <v>0.67708333333333337</v>
      </c>
      <c r="C109" s="18">
        <f ca="1">B109+(D109/1440)</f>
        <v>0.72638888888888897</v>
      </c>
      <c r="D109" s="31">
        <f ca="1">RANDBETWEEN(-30,120)</f>
        <v>71</v>
      </c>
      <c r="E109" s="19" t="s">
        <v>185</v>
      </c>
      <c r="F109" s="19" t="s">
        <v>186</v>
      </c>
      <c r="G109" s="19" t="s">
        <v>187</v>
      </c>
      <c r="H109" s="20" t="s">
        <v>3</v>
      </c>
      <c r="I109" s="11">
        <f ca="1">IF(C109&gt;B109,-(B109-C109),C109-B109)</f>
        <v>4.9305555555555602E-2</v>
      </c>
      <c r="J109" s="11">
        <f>MONTH(A109)</f>
        <v>10</v>
      </c>
      <c r="K109" s="11" t="str">
        <f>TEXT(DAY(A109), "DD")</f>
        <v>30</v>
      </c>
      <c r="L109" s="12" t="str">
        <f ca="1">TEXT(HOUR(C109),"00")</f>
        <v>17</v>
      </c>
      <c r="M109" s="12" t="str">
        <f ca="1">TEXT(MINUTE(C109),"00")</f>
        <v>26</v>
      </c>
      <c r="N109" s="13" t="str">
        <f ca="1">CONCATENATE(J109,K109,L109,M109,)</f>
        <v>10301726</v>
      </c>
      <c r="O109" s="11">
        <f ca="1">I109*1440</f>
        <v>71.000000000000071</v>
      </c>
      <c r="P109" s="13">
        <v>1822</v>
      </c>
      <c r="Q109" s="13" t="str">
        <f>E109</f>
        <v>CASABLANCA</v>
      </c>
      <c r="R109" s="13" t="s">
        <v>343</v>
      </c>
      <c r="S109" s="29" t="str">
        <f ca="1">CONCATENATE(N109,",",INT(O109),",",P109,",",Q109,",",R109)</f>
        <v>10301726,71,1822,CASABLANCA,GENEVA</v>
      </c>
    </row>
    <row r="110" spans="1:19" ht="29.25" x14ac:dyDescent="0.25">
      <c r="A110" s="34">
        <v>43768</v>
      </c>
      <c r="B110" s="18">
        <v>0.65277777777777779</v>
      </c>
      <c r="C110" s="18">
        <f ca="1">B110+(D110/1440)</f>
        <v>0.65625</v>
      </c>
      <c r="D110" s="31">
        <f ca="1">RANDBETWEEN(-30,120)</f>
        <v>5</v>
      </c>
      <c r="E110" s="19" t="s">
        <v>54</v>
      </c>
      <c r="F110" s="19" t="s">
        <v>58</v>
      </c>
      <c r="G110" s="19" t="s">
        <v>175</v>
      </c>
      <c r="H110" s="20" t="s">
        <v>3</v>
      </c>
      <c r="I110" s="11">
        <f ca="1">IF(C110&gt;B110,-(B110-C110),C110-B110)</f>
        <v>3.4722222222222099E-3</v>
      </c>
      <c r="J110" s="11">
        <f>MONTH(A110)</f>
        <v>10</v>
      </c>
      <c r="K110" s="11" t="str">
        <f>TEXT(DAY(A110), "DD")</f>
        <v>30</v>
      </c>
      <c r="L110" s="12" t="str">
        <f ca="1">TEXT(HOUR(C110),"00")</f>
        <v>15</v>
      </c>
      <c r="M110" s="12" t="str">
        <f ca="1">TEXT(MINUTE(C110),"00")</f>
        <v>45</v>
      </c>
      <c r="N110" s="13" t="str">
        <f ca="1">CONCATENATE(J110,K110,L110,M110,)</f>
        <v>10301545</v>
      </c>
      <c r="O110" s="11">
        <f ca="1">I110*1440</f>
        <v>4.9999999999999822</v>
      </c>
      <c r="P110" s="13">
        <v>745</v>
      </c>
      <c r="Q110" s="13" t="str">
        <f>E110</f>
        <v>LONDON LHR</v>
      </c>
      <c r="R110" s="13" t="s">
        <v>343</v>
      </c>
      <c r="S110" s="29" t="str">
        <f ca="1">CONCATENATE(N110,",",INT(O110),",",P110,",",Q110,",",R110)</f>
        <v>10301545,4,745,LONDON LHR,GENEVA</v>
      </c>
    </row>
    <row r="111" spans="1:19" x14ac:dyDescent="0.25">
      <c r="A111" s="34">
        <v>43768</v>
      </c>
      <c r="B111" s="18">
        <v>0.72569444444444453</v>
      </c>
      <c r="C111" s="18">
        <f ca="1">B111+(D111/1440)</f>
        <v>0.80347222222222237</v>
      </c>
      <c r="D111" s="31">
        <f ca="1">RANDBETWEEN(-30,120)</f>
        <v>112</v>
      </c>
      <c r="E111" s="19" t="s">
        <v>321</v>
      </c>
      <c r="F111" s="19" t="s">
        <v>23</v>
      </c>
      <c r="G111" s="19" t="s">
        <v>322</v>
      </c>
      <c r="H111" s="20" t="s">
        <v>3</v>
      </c>
      <c r="I111" s="11">
        <f ca="1">IF(C111&gt;B111,-(B111-C111),C111-B111)</f>
        <v>7.7777777777777835E-2</v>
      </c>
      <c r="J111" s="11">
        <f>MONTH(A111)</f>
        <v>10</v>
      </c>
      <c r="K111" s="11" t="str">
        <f>TEXT(DAY(A111), "DD")</f>
        <v>30</v>
      </c>
      <c r="L111" s="12" t="str">
        <f ca="1">TEXT(HOUR(C111),"00")</f>
        <v>19</v>
      </c>
      <c r="M111" s="12" t="str">
        <f ca="1">TEXT(MINUTE(C111),"00")</f>
        <v>17</v>
      </c>
      <c r="N111" s="13" t="str">
        <f ca="1">CONCATENATE(J111,K111,L111,M111,)</f>
        <v>10301917</v>
      </c>
      <c r="O111" s="11">
        <f ca="1">I111*1440</f>
        <v>112.00000000000009</v>
      </c>
      <c r="P111" s="13">
        <v>542</v>
      </c>
      <c r="Q111" s="13" t="str">
        <f>E111</f>
        <v>LILLE</v>
      </c>
      <c r="R111" s="13" t="s">
        <v>343</v>
      </c>
      <c r="S111" s="29" t="str">
        <f ca="1">CONCATENATE(N111,",",INT(O111),",",P111,",",Q111,",",R111)</f>
        <v>10301917,112,542,LILLE,GENEVA</v>
      </c>
    </row>
    <row r="112" spans="1:19" x14ac:dyDescent="0.25">
      <c r="A112" s="34">
        <v>43768</v>
      </c>
      <c r="B112" s="18">
        <v>0.73611111111111116</v>
      </c>
      <c r="C112" s="18">
        <f ca="1">B112+(D112/1440)</f>
        <v>0.7861111111111112</v>
      </c>
      <c r="D112" s="31">
        <f ca="1">RANDBETWEEN(-30,120)</f>
        <v>72</v>
      </c>
      <c r="E112" s="19" t="s">
        <v>211</v>
      </c>
      <c r="F112" s="19" t="s">
        <v>23</v>
      </c>
      <c r="G112" s="19" t="s">
        <v>212</v>
      </c>
      <c r="H112" s="20" t="s">
        <v>3</v>
      </c>
      <c r="I112" s="11">
        <f ca="1">IF(C112&gt;B112,-(B112-C112),C112-B112)</f>
        <v>5.0000000000000044E-2</v>
      </c>
      <c r="J112" s="11">
        <f>MONTH(A112)</f>
        <v>10</v>
      </c>
      <c r="K112" s="11" t="str">
        <f>TEXT(DAY(A112), "DD")</f>
        <v>30</v>
      </c>
      <c r="L112" s="12" t="str">
        <f ca="1">TEXT(HOUR(C112),"00")</f>
        <v>18</v>
      </c>
      <c r="M112" s="12" t="str">
        <f ca="1">TEXT(MINUTE(C112),"00")</f>
        <v>52</v>
      </c>
      <c r="N112" s="13" t="str">
        <f ca="1">CONCATENATE(J112,K112,L112,M112,)</f>
        <v>10301852</v>
      </c>
      <c r="O112" s="11">
        <f ca="1">I112*1440</f>
        <v>72.000000000000057</v>
      </c>
      <c r="P112" s="13">
        <v>990</v>
      </c>
      <c r="Q112" s="13" t="str">
        <f>E112</f>
        <v>BUDAPEST</v>
      </c>
      <c r="R112" s="13" t="s">
        <v>343</v>
      </c>
      <c r="S112" s="29" t="str">
        <f ca="1">CONCATENATE(N112,",",INT(O112),",",P112,",",Q112,",",R112)</f>
        <v>10301852,72,990,BUDAPEST,GENEVA</v>
      </c>
    </row>
    <row r="113" spans="1:19" x14ac:dyDescent="0.25">
      <c r="A113" s="34">
        <v>43768</v>
      </c>
      <c r="B113" s="18">
        <v>0.67708333333333337</v>
      </c>
      <c r="C113" s="18">
        <f ca="1">B113+(D113/1440)</f>
        <v>0.6611111111111112</v>
      </c>
      <c r="D113" s="31">
        <f ca="1">RANDBETWEEN(-30,120)</f>
        <v>-23</v>
      </c>
      <c r="E113" s="19" t="s">
        <v>182</v>
      </c>
      <c r="F113" s="19" t="s">
        <v>23</v>
      </c>
      <c r="G113" s="19" t="s">
        <v>183</v>
      </c>
      <c r="H113" s="20" t="s">
        <v>3</v>
      </c>
      <c r="I113" s="11">
        <f ca="1">IF(C113&gt;B113,-(B113-C113),C113-B113)</f>
        <v>-1.5972222222222165E-2</v>
      </c>
      <c r="J113" s="11">
        <f>MONTH(A113)</f>
        <v>10</v>
      </c>
      <c r="K113" s="11" t="str">
        <f>TEXT(DAY(A113), "DD")</f>
        <v>30</v>
      </c>
      <c r="L113" s="12" t="str">
        <f ca="1">TEXT(HOUR(C113),"00")</f>
        <v>15</v>
      </c>
      <c r="M113" s="12" t="str">
        <f ca="1">TEXT(MINUTE(C113),"00")</f>
        <v>52</v>
      </c>
      <c r="N113" s="13" t="str">
        <f ca="1">CONCATENATE(J113,K113,L113,M113,)</f>
        <v>10301552</v>
      </c>
      <c r="O113" s="11">
        <f ca="1">I113*1440</f>
        <v>-22.999999999999918</v>
      </c>
      <c r="P113" s="13">
        <v>864</v>
      </c>
      <c r="Q113" s="13" t="str">
        <f>E113</f>
        <v>BRISTOL</v>
      </c>
      <c r="R113" s="13" t="s">
        <v>343</v>
      </c>
      <c r="S113" s="29" t="str">
        <f ca="1">CONCATENATE(N113,",",INT(O113),",",P113,",",Q113,",",R113)</f>
        <v>10301552,-23,864,BRISTOL,GENEVA</v>
      </c>
    </row>
    <row r="114" spans="1:19" x14ac:dyDescent="0.25">
      <c r="A114" s="34">
        <v>43768</v>
      </c>
      <c r="B114" s="18">
        <v>0.76736111111111116</v>
      </c>
      <c r="C114" s="18">
        <f ca="1">B114+(D114/1440)</f>
        <v>0.76458333333333339</v>
      </c>
      <c r="D114" s="31">
        <f ca="1">RANDBETWEEN(-30,120)</f>
        <v>-4</v>
      </c>
      <c r="E114" s="19" t="s">
        <v>326</v>
      </c>
      <c r="F114" s="19" t="s">
        <v>23</v>
      </c>
      <c r="G114" s="19" t="s">
        <v>327</v>
      </c>
      <c r="H114" s="20" t="s">
        <v>3</v>
      </c>
      <c r="I114" s="11">
        <f ca="1">IF(C114&gt;B114,-(B114-C114),C114-B114)</f>
        <v>-2.7777777777777679E-3</v>
      </c>
      <c r="J114" s="11">
        <f>MONTH(A114)</f>
        <v>10</v>
      </c>
      <c r="K114" s="11" t="str">
        <f>TEXT(DAY(A114), "DD")</f>
        <v>30</v>
      </c>
      <c r="L114" s="12" t="str">
        <f ca="1">TEXT(HOUR(C114),"00")</f>
        <v>18</v>
      </c>
      <c r="M114" s="12" t="str">
        <f ca="1">TEXT(MINUTE(C114),"00")</f>
        <v>21</v>
      </c>
      <c r="N114" s="13" t="str">
        <f ca="1">CONCATENATE(J114,K114,L114,M114,)</f>
        <v>10301821</v>
      </c>
      <c r="O114" s="11">
        <f ca="1">I114*1440</f>
        <v>-3.9999999999999858</v>
      </c>
      <c r="P114" s="13">
        <v>3214</v>
      </c>
      <c r="Q114" s="13" t="str">
        <f>E114</f>
        <v>HURGHADA</v>
      </c>
      <c r="R114" s="13" t="s">
        <v>343</v>
      </c>
      <c r="S114" s="29" t="str">
        <f ca="1">CONCATENATE(N114,",",INT(O114),",",P114,",",Q114,",",R114)</f>
        <v>10301821,-4,3214,HURGHADA,GENEVA</v>
      </c>
    </row>
    <row r="115" spans="1:19" x14ac:dyDescent="0.25">
      <c r="A115" s="34">
        <v>43768</v>
      </c>
      <c r="B115" s="18">
        <v>0.76041666666666663</v>
      </c>
      <c r="C115" s="18">
        <f ca="1">B115+(D115/1440)</f>
        <v>0.76527777777777772</v>
      </c>
      <c r="D115" s="31">
        <f ca="1">RANDBETWEEN(-30,120)</f>
        <v>7</v>
      </c>
      <c r="E115" s="19" t="s">
        <v>72</v>
      </c>
      <c r="F115" s="19" t="s">
        <v>73</v>
      </c>
      <c r="G115" s="19" t="s">
        <v>325</v>
      </c>
      <c r="H115" s="20" t="s">
        <v>3</v>
      </c>
      <c r="I115" s="11">
        <f ca="1">IF(C115&gt;B115,-(B115-C115),C115-B115)</f>
        <v>4.8611111111110938E-3</v>
      </c>
      <c r="J115" s="11">
        <f>MONTH(A115)</f>
        <v>10</v>
      </c>
      <c r="K115" s="11" t="str">
        <f>TEXT(DAY(A115), "DD")</f>
        <v>30</v>
      </c>
      <c r="L115" s="12" t="str">
        <f ca="1">TEXT(HOUR(C115),"00")</f>
        <v>18</v>
      </c>
      <c r="M115" s="12" t="str">
        <f ca="1">TEXT(MINUTE(C115),"00")</f>
        <v>22</v>
      </c>
      <c r="N115" s="13" t="str">
        <f ca="1">CONCATENATE(J115,K115,L115,M115,)</f>
        <v>10301822</v>
      </c>
      <c r="O115" s="11">
        <f ca="1">I115*1440</f>
        <v>6.9999999999999751</v>
      </c>
      <c r="P115" s="13">
        <v>1980</v>
      </c>
      <c r="Q115" s="13" t="str">
        <f>E115</f>
        <v>HELSINKI</v>
      </c>
      <c r="R115" s="13" t="s">
        <v>343</v>
      </c>
      <c r="S115" s="29" t="str">
        <f ca="1">CONCATENATE(N115,",",INT(O115),",",P115,",",Q115,",",R115)</f>
        <v>10301822,6,1980,HELSINKI,GENEVA</v>
      </c>
    </row>
    <row r="116" spans="1:19" x14ac:dyDescent="0.25">
      <c r="A116" s="34">
        <v>43768</v>
      </c>
      <c r="B116" s="18">
        <v>0.77777777777777779</v>
      </c>
      <c r="C116" s="18">
        <f ca="1">B116+(D116/1440)</f>
        <v>0.8354166666666667</v>
      </c>
      <c r="D116" s="31">
        <f ca="1">RANDBETWEEN(-30,120)</f>
        <v>83</v>
      </c>
      <c r="E116" s="19" t="s">
        <v>19</v>
      </c>
      <c r="F116" s="19" t="s">
        <v>20</v>
      </c>
      <c r="G116" s="19" t="s">
        <v>226</v>
      </c>
      <c r="H116" s="20" t="s">
        <v>3</v>
      </c>
      <c r="I116" s="11">
        <f ca="1">IF(C116&gt;B116,-(B116-C116),C116-B116)</f>
        <v>5.7638888888888906E-2</v>
      </c>
      <c r="J116" s="11">
        <f>MONTH(A116)</f>
        <v>10</v>
      </c>
      <c r="K116" s="11" t="str">
        <f>TEXT(DAY(A116), "DD")</f>
        <v>30</v>
      </c>
      <c r="L116" s="12" t="str">
        <f ca="1">TEXT(HOUR(C116),"00")</f>
        <v>20</v>
      </c>
      <c r="M116" s="12" t="str">
        <f ca="1">TEXT(MINUTE(C116),"00")</f>
        <v>03</v>
      </c>
      <c r="N116" s="13" t="str">
        <f ca="1">CONCATENATE(J116,K116,L116,M116,)</f>
        <v>10302003</v>
      </c>
      <c r="O116" s="11">
        <f ca="1">I116*1440</f>
        <v>83.000000000000028</v>
      </c>
      <c r="P116" s="13">
        <v>250</v>
      </c>
      <c r="Q116" s="13" t="str">
        <f>E116</f>
        <v>MILAN LIN</v>
      </c>
      <c r="R116" s="13" t="s">
        <v>343</v>
      </c>
      <c r="S116" s="29" t="str">
        <f ca="1">CONCATENATE(N116,",",INT(O116),",",P116,",",Q116,",",R116)</f>
        <v>10302003,83,250,MILAN LIN,GENEVA</v>
      </c>
    </row>
    <row r="117" spans="1:19" x14ac:dyDescent="0.25">
      <c r="A117" s="34">
        <v>43768</v>
      </c>
      <c r="B117" s="18">
        <v>0.68055555555555547</v>
      </c>
      <c r="C117" s="18">
        <f ca="1">B117+(D117/1440)</f>
        <v>0.74722222222222212</v>
      </c>
      <c r="D117" s="31">
        <f ca="1">RANDBETWEEN(-30,120)</f>
        <v>96</v>
      </c>
      <c r="E117" s="19" t="s">
        <v>123</v>
      </c>
      <c r="F117" s="19" t="s">
        <v>42</v>
      </c>
      <c r="G117" s="19" t="s">
        <v>317</v>
      </c>
      <c r="H117" s="20" t="s">
        <v>3</v>
      </c>
      <c r="I117" s="11">
        <f ca="1">IF(C117&gt;B117,-(B117-C117),C117-B117)</f>
        <v>6.6666666666666652E-2</v>
      </c>
      <c r="J117" s="11">
        <f>MONTH(A117)</f>
        <v>10</v>
      </c>
      <c r="K117" s="11" t="str">
        <f>TEXT(DAY(A117), "DD")</f>
        <v>30</v>
      </c>
      <c r="L117" s="12" t="str">
        <f ca="1">TEXT(HOUR(C117),"00")</f>
        <v>17</v>
      </c>
      <c r="M117" s="12" t="str">
        <f ca="1">TEXT(MINUTE(C117),"00")</f>
        <v>56</v>
      </c>
      <c r="N117" s="13" t="str">
        <f ca="1">CONCATENATE(J117,K117,L117,M117,)</f>
        <v>10301756</v>
      </c>
      <c r="O117" s="11">
        <f ca="1">I117*1440</f>
        <v>95.999999999999972</v>
      </c>
      <c r="P117" s="13">
        <v>1253</v>
      </c>
      <c r="Q117" s="13" t="str">
        <f>E117</f>
        <v>PRISTINA</v>
      </c>
      <c r="R117" s="13" t="s">
        <v>343</v>
      </c>
      <c r="S117" s="29" t="str">
        <f ca="1">CONCATENATE(N117,",",INT(O117),",",P117,",",Q117,",",R117)</f>
        <v>10301756,96,1253,PRISTINA,GENEVA</v>
      </c>
    </row>
    <row r="118" spans="1:19" x14ac:dyDescent="0.25">
      <c r="A118" s="34">
        <v>43768</v>
      </c>
      <c r="B118" s="18">
        <v>0.77083333333333337</v>
      </c>
      <c r="C118" s="18">
        <f ca="1">B118+(D118/1440)</f>
        <v>0.83125000000000004</v>
      </c>
      <c r="D118" s="31">
        <f ca="1">RANDBETWEEN(-30,120)</f>
        <v>87</v>
      </c>
      <c r="E118" s="19" t="s">
        <v>22</v>
      </c>
      <c r="F118" s="19" t="s">
        <v>23</v>
      </c>
      <c r="G118" s="19" t="s">
        <v>224</v>
      </c>
      <c r="H118" s="20" t="s">
        <v>3</v>
      </c>
      <c r="I118" s="11">
        <f ca="1">IF(C118&gt;B118,-(B118-C118),C118-B118)</f>
        <v>6.0416666666666674E-2</v>
      </c>
      <c r="J118" s="11">
        <f>MONTH(A118)</f>
        <v>10</v>
      </c>
      <c r="K118" s="11" t="str">
        <f>TEXT(DAY(A118), "DD")</f>
        <v>30</v>
      </c>
      <c r="L118" s="12" t="str">
        <f ca="1">TEXT(HOUR(C118),"00")</f>
        <v>19</v>
      </c>
      <c r="M118" s="12" t="str">
        <f ca="1">TEXT(MINUTE(C118),"00")</f>
        <v>57</v>
      </c>
      <c r="N118" s="13" t="str">
        <f ca="1">CONCATENATE(J118,K118,L118,M118,)</f>
        <v>10301957</v>
      </c>
      <c r="O118" s="11">
        <f ca="1">I118*1440</f>
        <v>87.000000000000014</v>
      </c>
      <c r="P118" s="13">
        <v>291</v>
      </c>
      <c r="Q118" s="13" t="str">
        <f>E118</f>
        <v>NICE</v>
      </c>
      <c r="R118" s="13" t="s">
        <v>343</v>
      </c>
      <c r="S118" s="29" t="str">
        <f ca="1">CONCATENATE(N118,",",INT(O118),",",P118,",",Q118,",",R118)</f>
        <v>10301957,87,291,NICE,GENEVA</v>
      </c>
    </row>
    <row r="119" spans="1:19" ht="29.25" x14ac:dyDescent="0.25">
      <c r="A119" s="34">
        <v>43768</v>
      </c>
      <c r="B119" s="18">
        <v>0.84722222222222221</v>
      </c>
      <c r="C119" s="18">
        <f ca="1">B119+(D119/1440)</f>
        <v>0.89305555555555549</v>
      </c>
      <c r="D119" s="31">
        <f ca="1">RANDBETWEEN(-30,120)</f>
        <v>66</v>
      </c>
      <c r="E119" s="19" t="s">
        <v>44</v>
      </c>
      <c r="F119" s="19" t="s">
        <v>23</v>
      </c>
      <c r="G119" s="19" t="s">
        <v>246</v>
      </c>
      <c r="H119" s="20" t="s">
        <v>3</v>
      </c>
      <c r="I119" s="11">
        <f ca="1">IF(C119&gt;B119,-(B119-C119),C119-B119)</f>
        <v>4.5833333333333282E-2</v>
      </c>
      <c r="J119" s="11">
        <f>MONTH(A119)</f>
        <v>10</v>
      </c>
      <c r="K119" s="11" t="str">
        <f>TEXT(DAY(A119), "DD")</f>
        <v>30</v>
      </c>
      <c r="L119" s="12" t="str">
        <f ca="1">TEXT(HOUR(C119),"00")</f>
        <v>21</v>
      </c>
      <c r="M119" s="12" t="str">
        <f ca="1">TEXT(MINUTE(C119),"00")</f>
        <v>26</v>
      </c>
      <c r="N119" s="13" t="str">
        <f ca="1">CONCATENATE(J119,K119,L119,M119,)</f>
        <v>10302126</v>
      </c>
      <c r="O119" s="11">
        <f ca="1">I119*1440</f>
        <v>65.999999999999929</v>
      </c>
      <c r="P119" s="13">
        <v>877</v>
      </c>
      <c r="Q119" s="13" t="str">
        <f>E119</f>
        <v>BERLIN SXF</v>
      </c>
      <c r="R119" s="13" t="s">
        <v>343</v>
      </c>
      <c r="S119" s="29" t="str">
        <f ca="1">CONCATENATE(N119,",",INT(O119),",",P119,",",Q119,",",R119)</f>
        <v>10302126,65,877,BERLIN SXF,GENEVA</v>
      </c>
    </row>
    <row r="120" spans="1:19" x14ac:dyDescent="0.25">
      <c r="A120" s="34">
        <v>43768</v>
      </c>
      <c r="B120" s="18">
        <v>0.67708333333333337</v>
      </c>
      <c r="C120" s="18">
        <f ca="1">B120+(D120/1440)</f>
        <v>0.7055555555555556</v>
      </c>
      <c r="D120" s="31">
        <f ca="1">RANDBETWEEN(-30,120)</f>
        <v>41</v>
      </c>
      <c r="E120" s="19" t="s">
        <v>30</v>
      </c>
      <c r="F120" s="19" t="s">
        <v>31</v>
      </c>
      <c r="G120" s="19" t="s">
        <v>184</v>
      </c>
      <c r="H120" s="20" t="s">
        <v>3</v>
      </c>
      <c r="I120" s="11">
        <f ca="1">IF(C120&gt;B120,-(B120-C120),C120-B120)</f>
        <v>2.8472222222222232E-2</v>
      </c>
      <c r="J120" s="11">
        <f>MONTH(A120)</f>
        <v>10</v>
      </c>
      <c r="K120" s="11" t="str">
        <f>TEXT(DAY(A120), "DD")</f>
        <v>30</v>
      </c>
      <c r="L120" s="12" t="str">
        <f ca="1">TEXT(HOUR(C120),"00")</f>
        <v>16</v>
      </c>
      <c r="M120" s="12" t="str">
        <f ca="1">TEXT(MINUTE(C120),"00")</f>
        <v>56</v>
      </c>
      <c r="N120" s="13" t="str">
        <f ca="1">CONCATENATE(J120,K120,L120,M120,)</f>
        <v>10301656</v>
      </c>
      <c r="O120" s="11">
        <f ca="1">I120*1440</f>
        <v>41.000000000000014</v>
      </c>
      <c r="P120" s="13">
        <v>409</v>
      </c>
      <c r="Q120" s="13" t="str">
        <f>E120</f>
        <v>PARIS CDG</v>
      </c>
      <c r="R120" s="13" t="s">
        <v>343</v>
      </c>
      <c r="S120" s="29" t="str">
        <f ca="1">CONCATENATE(N120,",",INT(O120),",",P120,",",Q120,",",R120)</f>
        <v>10301656,41,409,PARIS CDG,GENEVA</v>
      </c>
    </row>
    <row r="121" spans="1:19" ht="29.25" x14ac:dyDescent="0.25">
      <c r="A121" s="34">
        <v>43768</v>
      </c>
      <c r="B121" s="18">
        <v>0.77777777777777779</v>
      </c>
      <c r="C121" s="18">
        <f ca="1">B121+(D121/1440)</f>
        <v>0.75763888888888886</v>
      </c>
      <c r="D121" s="31">
        <f ca="1">RANDBETWEEN(-30,120)</f>
        <v>-29</v>
      </c>
      <c r="E121" s="19" t="s">
        <v>33</v>
      </c>
      <c r="F121" s="19" t="s">
        <v>34</v>
      </c>
      <c r="G121" s="19" t="s">
        <v>227</v>
      </c>
      <c r="H121" s="20" t="s">
        <v>3</v>
      </c>
      <c r="I121" s="11">
        <f ca="1">IF(C121&gt;B121,-(B121-C121),C121-B121)</f>
        <v>-2.0138888888888928E-2</v>
      </c>
      <c r="J121" s="11">
        <f>MONTH(A121)</f>
        <v>10</v>
      </c>
      <c r="K121" s="11" t="str">
        <f>TEXT(DAY(A121), "DD")</f>
        <v>30</v>
      </c>
      <c r="L121" s="12" t="str">
        <f ca="1">TEXT(HOUR(C121),"00")</f>
        <v>18</v>
      </c>
      <c r="M121" s="12" t="str">
        <f ca="1">TEXT(MINUTE(C121),"00")</f>
        <v>11</v>
      </c>
      <c r="N121" s="13" t="str">
        <f ca="1">CONCATENATE(J121,K121,L121,M121,)</f>
        <v>10301811</v>
      </c>
      <c r="O121" s="11">
        <f ca="1">I121*1440</f>
        <v>-29.000000000000057</v>
      </c>
      <c r="P121" s="13">
        <v>691</v>
      </c>
      <c r="Q121" s="13" t="str">
        <f>E121</f>
        <v>AMSTERDAM</v>
      </c>
      <c r="R121" s="13" t="s">
        <v>343</v>
      </c>
      <c r="S121" s="29" t="str">
        <f ca="1">CONCATENATE(N121,",",INT(O121),",",P121,",",Q121,",",R121)</f>
        <v>10301811,-30,691,AMSTERDAM,GENEVA</v>
      </c>
    </row>
    <row r="122" spans="1:19" ht="29.25" x14ac:dyDescent="0.25">
      <c r="A122" s="34">
        <v>43768</v>
      </c>
      <c r="B122" s="18">
        <v>0.74305555555555547</v>
      </c>
      <c r="C122" s="18">
        <f ca="1">B122+(D122/1440)</f>
        <v>0.80486111111111103</v>
      </c>
      <c r="D122" s="31">
        <f ca="1">RANDBETWEEN(-30,120)</f>
        <v>89</v>
      </c>
      <c r="E122" s="19" t="s">
        <v>25</v>
      </c>
      <c r="F122" s="19" t="s">
        <v>215</v>
      </c>
      <c r="G122" s="19" t="s">
        <v>216</v>
      </c>
      <c r="H122" s="20" t="s">
        <v>3</v>
      </c>
      <c r="I122" s="11">
        <f ca="1">IF(C122&gt;B122,-(B122-C122),C122-B122)</f>
        <v>6.1805555555555558E-2</v>
      </c>
      <c r="J122" s="11">
        <f>MONTH(A122)</f>
        <v>10</v>
      </c>
      <c r="K122" s="11" t="str">
        <f>TEXT(DAY(A122), "DD")</f>
        <v>30</v>
      </c>
      <c r="L122" s="12" t="str">
        <f ca="1">TEXT(HOUR(C122),"00")</f>
        <v>19</v>
      </c>
      <c r="M122" s="12" t="str">
        <f ca="1">TEXT(MINUTE(C122),"00")</f>
        <v>19</v>
      </c>
      <c r="N122" s="13" t="str">
        <f ca="1">CONCATENATE(J122,K122,L122,M122,)</f>
        <v>10301919</v>
      </c>
      <c r="O122" s="11">
        <f ca="1">I122*1440</f>
        <v>89</v>
      </c>
      <c r="P122" s="13">
        <v>622</v>
      </c>
      <c r="Q122" s="13" t="str">
        <f>E122</f>
        <v>BARCELONA</v>
      </c>
      <c r="R122" s="13" t="s">
        <v>343</v>
      </c>
      <c r="S122" s="29" t="str">
        <f ca="1">CONCATENATE(N122,",",INT(O122),",",P122,",",Q122,",",R122)</f>
        <v>10301919,89,622,BARCELONA,GENEVA</v>
      </c>
    </row>
    <row r="123" spans="1:19" x14ac:dyDescent="0.25">
      <c r="A123" s="34">
        <v>43768</v>
      </c>
      <c r="B123" s="25">
        <v>0.73263888888888884</v>
      </c>
      <c r="C123" s="18">
        <f ca="1">B123+(D123/1440)</f>
        <v>0.73819444444444438</v>
      </c>
      <c r="D123" s="31">
        <f ca="1">RANDBETWEEN(-30,120)</f>
        <v>8</v>
      </c>
      <c r="E123" s="26" t="s">
        <v>107</v>
      </c>
      <c r="F123" s="26" t="s">
        <v>108</v>
      </c>
      <c r="G123" s="26" t="s">
        <v>209</v>
      </c>
      <c r="H123" s="20" t="s">
        <v>3</v>
      </c>
      <c r="I123" s="11">
        <f ca="1">IF(C123&gt;B123,-(B123-C123),C123-B123)</f>
        <v>5.5555555555555358E-3</v>
      </c>
      <c r="J123" s="11">
        <f>MONTH(A123)</f>
        <v>10</v>
      </c>
      <c r="K123" s="11" t="str">
        <f>TEXT(DAY(A123), "DD")</f>
        <v>30</v>
      </c>
      <c r="L123" s="12" t="str">
        <f ca="1">TEXT(HOUR(C123),"00")</f>
        <v>17</v>
      </c>
      <c r="M123" s="12" t="str">
        <f ca="1">TEXT(MINUTE(C123),"00")</f>
        <v>43</v>
      </c>
      <c r="N123" s="13" t="str">
        <f ca="1">CONCATENATE(J123,K123,L123,M123,)</f>
        <v>10301743</v>
      </c>
      <c r="O123" s="11">
        <f ca="1">I123*1440</f>
        <v>7.9999999999999716</v>
      </c>
      <c r="P123" s="13">
        <v>1501</v>
      </c>
      <c r="Q123" s="13" t="str">
        <f>E123</f>
        <v>LISBON</v>
      </c>
      <c r="R123" s="13" t="s">
        <v>343</v>
      </c>
      <c r="S123" s="29" t="str">
        <f ca="1">CONCATENATE(N123,",",INT(O123),",",P123,",",Q123,",",R123)</f>
        <v>10301743,7,1501,LISBON,GENEVA</v>
      </c>
    </row>
    <row r="124" spans="1:19" x14ac:dyDescent="0.25">
      <c r="A124" s="34">
        <v>43768</v>
      </c>
      <c r="B124" s="18">
        <v>0.76041666666666663</v>
      </c>
      <c r="C124" s="18">
        <f ca="1">B124+(D124/1440)</f>
        <v>0.79652777777777772</v>
      </c>
      <c r="D124" s="31">
        <f ca="1">RANDBETWEEN(-30,120)</f>
        <v>52</v>
      </c>
      <c r="E124" s="19" t="s">
        <v>69</v>
      </c>
      <c r="F124" s="19" t="s">
        <v>37</v>
      </c>
      <c r="G124" s="19" t="s">
        <v>228</v>
      </c>
      <c r="H124" s="20" t="s">
        <v>3</v>
      </c>
      <c r="I124" s="11">
        <f ca="1">IF(C124&gt;B124,-(B124-C124),C124-B124)</f>
        <v>3.6111111111111094E-2</v>
      </c>
      <c r="J124" s="11">
        <f>MONTH(A124)</f>
        <v>10</v>
      </c>
      <c r="K124" s="11" t="str">
        <f>TEXT(DAY(A124), "DD")</f>
        <v>30</v>
      </c>
      <c r="L124" s="12" t="str">
        <f ca="1">TEXT(HOUR(C124),"00")</f>
        <v>19</v>
      </c>
      <c r="M124" s="12" t="str">
        <f ca="1">TEXT(MINUTE(C124),"00")</f>
        <v>07</v>
      </c>
      <c r="N124" s="13" t="str">
        <f ca="1">CONCATENATE(J124,K124,L124,M124,)</f>
        <v>10301907</v>
      </c>
      <c r="O124" s="11">
        <f ca="1">I124*1440</f>
        <v>51.999999999999972</v>
      </c>
      <c r="P124" s="13">
        <v>1710</v>
      </c>
      <c r="Q124" s="13" t="str">
        <f>E124</f>
        <v>ATHENS</v>
      </c>
      <c r="R124" s="13" t="s">
        <v>343</v>
      </c>
      <c r="S124" s="29" t="str">
        <f ca="1">CONCATENATE(N124,",",INT(O124),",",P124,",",Q124,",",R124)</f>
        <v>10301907,52,1710,ATHENS,GENEVA</v>
      </c>
    </row>
    <row r="125" spans="1:19" ht="29.25" x14ac:dyDescent="0.25">
      <c r="A125" s="34">
        <v>43768</v>
      </c>
      <c r="B125" s="18">
        <v>0.71180555555555547</v>
      </c>
      <c r="C125" s="18">
        <f ca="1">B125+(D125/1440)</f>
        <v>0.70833333333333326</v>
      </c>
      <c r="D125" s="31">
        <f ca="1">RANDBETWEEN(-30,120)</f>
        <v>-5</v>
      </c>
      <c r="E125" s="19" t="s">
        <v>54</v>
      </c>
      <c r="F125" s="19" t="s">
        <v>37</v>
      </c>
      <c r="G125" s="19" t="s">
        <v>200</v>
      </c>
      <c r="H125" s="20" t="s">
        <v>3</v>
      </c>
      <c r="I125" s="11">
        <f ca="1">IF(C125&gt;B125,-(B125-C125),C125-B125)</f>
        <v>-3.4722222222222099E-3</v>
      </c>
      <c r="J125" s="11">
        <f>MONTH(A125)</f>
        <v>10</v>
      </c>
      <c r="K125" s="11" t="str">
        <f>TEXT(DAY(A125), "DD")</f>
        <v>30</v>
      </c>
      <c r="L125" s="12" t="str">
        <f ca="1">TEXT(HOUR(C125),"00")</f>
        <v>17</v>
      </c>
      <c r="M125" s="12" t="str">
        <f ca="1">TEXT(MINUTE(C125),"00")</f>
        <v>00</v>
      </c>
      <c r="N125" s="13" t="str">
        <f ca="1">CONCATENATE(J125,K125,L125,M125,)</f>
        <v>10301700</v>
      </c>
      <c r="O125" s="11">
        <f ca="1">I125*1440</f>
        <v>-4.9999999999999822</v>
      </c>
      <c r="P125" s="13">
        <v>745</v>
      </c>
      <c r="Q125" s="13" t="str">
        <f>E125</f>
        <v>LONDON LHR</v>
      </c>
      <c r="R125" s="13" t="s">
        <v>343</v>
      </c>
      <c r="S125" s="29" t="str">
        <f ca="1">CONCATENATE(N125,",",INT(O125),",",P125,",",Q125,",",R125)</f>
        <v>10301700,-5,745,LONDON LHR,GENEVA</v>
      </c>
    </row>
    <row r="126" spans="1:19" ht="29.25" x14ac:dyDescent="0.25">
      <c r="A126" s="34">
        <v>43768</v>
      </c>
      <c r="B126" s="18">
        <v>0.72222222222222221</v>
      </c>
      <c r="C126" s="18">
        <f ca="1">B126+(D126/1440)</f>
        <v>0.70416666666666661</v>
      </c>
      <c r="D126" s="31">
        <f ca="1">RANDBETWEEN(-30,120)</f>
        <v>-26</v>
      </c>
      <c r="E126" s="19" t="s">
        <v>205</v>
      </c>
      <c r="F126" s="19" t="s">
        <v>37</v>
      </c>
      <c r="G126" s="19" t="s">
        <v>206</v>
      </c>
      <c r="H126" s="20" t="s">
        <v>3</v>
      </c>
      <c r="I126" s="11">
        <f ca="1">IF(C126&gt;B126,-(B126-C126),C126-B126)</f>
        <v>-1.8055555555555602E-2</v>
      </c>
      <c r="J126" s="11">
        <f>MONTH(A126)</f>
        <v>10</v>
      </c>
      <c r="K126" s="11" t="str">
        <f>TEXT(DAY(A126), "DD")</f>
        <v>30</v>
      </c>
      <c r="L126" s="12" t="str">
        <f ca="1">TEXT(HOUR(C126),"00")</f>
        <v>16</v>
      </c>
      <c r="M126" s="12" t="str">
        <f ca="1">TEXT(MINUTE(C126),"00")</f>
        <v>54</v>
      </c>
      <c r="N126" s="13" t="str">
        <f ca="1">CONCATENATE(J126,K126,L126,M126,)</f>
        <v>10301654</v>
      </c>
      <c r="O126" s="11">
        <f ca="1">I126*1440</f>
        <v>-26.000000000000068</v>
      </c>
      <c r="P126" s="13">
        <v>2023</v>
      </c>
      <c r="Q126" s="13" t="str">
        <f>E126</f>
        <v>MARRAKECH</v>
      </c>
      <c r="R126" s="13" t="s">
        <v>343</v>
      </c>
      <c r="S126" s="29" t="str">
        <f ca="1">CONCATENATE(N126,",",INT(O126),",",P126,",",Q126,",",R126)</f>
        <v>10301654,-27,2023,MARRAKECH,GENEVA</v>
      </c>
    </row>
    <row r="127" spans="1:19" ht="29.25" x14ac:dyDescent="0.25">
      <c r="A127" s="34">
        <v>43768</v>
      </c>
      <c r="B127" s="18">
        <v>0.76736111111111116</v>
      </c>
      <c r="C127" s="18">
        <f ca="1">B127+(D127/1440)</f>
        <v>0.7680555555555556</v>
      </c>
      <c r="D127" s="31">
        <f ca="1">RANDBETWEEN(-30,120)</f>
        <v>1</v>
      </c>
      <c r="E127" s="19" t="s">
        <v>27</v>
      </c>
      <c r="F127" s="19" t="s">
        <v>37</v>
      </c>
      <c r="G127" s="19" t="s">
        <v>223</v>
      </c>
      <c r="H127" s="20" t="s">
        <v>3</v>
      </c>
      <c r="I127" s="11">
        <f ca="1">IF(C127&gt;B127,-(B127-C127),C127-B127)</f>
        <v>6.9444444444444198E-4</v>
      </c>
      <c r="J127" s="11">
        <f>MONTH(A127)</f>
        <v>10</v>
      </c>
      <c r="K127" s="11" t="str">
        <f>TEXT(DAY(A127), "DD")</f>
        <v>30</v>
      </c>
      <c r="L127" s="12" t="str">
        <f ca="1">TEXT(HOUR(C127),"00")</f>
        <v>18</v>
      </c>
      <c r="M127" s="12" t="str">
        <f ca="1">TEXT(MINUTE(C127),"00")</f>
        <v>26</v>
      </c>
      <c r="N127" s="13" t="str">
        <f ca="1">CONCATENATE(J127,K127,L127,M127,)</f>
        <v>10301826</v>
      </c>
      <c r="O127" s="11">
        <f ca="1">I127*1440</f>
        <v>0.99999999999999645</v>
      </c>
      <c r="P127" s="13">
        <v>473</v>
      </c>
      <c r="Q127" s="13" t="str">
        <f>E127</f>
        <v>FRANKFURT</v>
      </c>
      <c r="R127" s="13" t="s">
        <v>343</v>
      </c>
      <c r="S127" s="29" t="str">
        <f ca="1">CONCATENATE(N127,",",INT(O127),",",P127,",",Q127,",",R127)</f>
        <v>10301826,0,473,FRANKFURT,GENEVA</v>
      </c>
    </row>
    <row r="128" spans="1:19" ht="29.25" x14ac:dyDescent="0.25">
      <c r="A128" s="34">
        <v>43768</v>
      </c>
      <c r="B128" s="18">
        <v>0.78819444444444453</v>
      </c>
      <c r="C128" s="18">
        <f ca="1">B128+(D128/1440)</f>
        <v>0.77152777777777781</v>
      </c>
      <c r="D128" s="31">
        <f ca="1">RANDBETWEEN(-30,120)</f>
        <v>-24</v>
      </c>
      <c r="E128" s="19" t="s">
        <v>105</v>
      </c>
      <c r="F128" s="19" t="s">
        <v>23</v>
      </c>
      <c r="G128" s="19" t="s">
        <v>328</v>
      </c>
      <c r="H128" s="20" t="s">
        <v>3</v>
      </c>
      <c r="I128" s="11">
        <f ca="1">IF(C128&gt;B128,-(B128-C128),C128-B128)</f>
        <v>-1.6666666666666718E-2</v>
      </c>
      <c r="J128" s="11">
        <f>MONTH(A128)</f>
        <v>10</v>
      </c>
      <c r="K128" s="11" t="str">
        <f>TEXT(DAY(A128), "DD")</f>
        <v>30</v>
      </c>
      <c r="L128" s="12" t="str">
        <f ca="1">TEXT(HOUR(C128),"00")</f>
        <v>18</v>
      </c>
      <c r="M128" s="12" t="str">
        <f ca="1">TEXT(MINUTE(C128),"00")</f>
        <v>31</v>
      </c>
      <c r="N128" s="13" t="str">
        <f ca="1">CONCATENATE(J128,K128,L128,M128,)</f>
        <v>10301831</v>
      </c>
      <c r="O128" s="11">
        <f ca="1">I128*1440</f>
        <v>-24.000000000000075</v>
      </c>
      <c r="P128" s="13">
        <v>1006</v>
      </c>
      <c r="Q128" s="13" t="str">
        <f>E128</f>
        <v>MANCHESTER</v>
      </c>
      <c r="R128" s="13" t="s">
        <v>343</v>
      </c>
      <c r="S128" s="29" t="str">
        <f ca="1">CONCATENATE(N128,",",INT(O128),",",P128,",",Q128,",",R128)</f>
        <v>10301831,-25,1006,MANCHESTER,GENEVA</v>
      </c>
    </row>
    <row r="129" spans="1:19" x14ac:dyDescent="0.25">
      <c r="A129" s="34">
        <v>43768</v>
      </c>
      <c r="B129" s="18">
        <v>0.81597222222222221</v>
      </c>
      <c r="C129" s="18">
        <f ca="1">B129+(D129/1440)</f>
        <v>0.86875000000000002</v>
      </c>
      <c r="D129" s="31">
        <f ca="1">RANDBETWEEN(-30,120)</f>
        <v>76</v>
      </c>
      <c r="E129" s="19" t="s">
        <v>52</v>
      </c>
      <c r="F129" s="19" t="s">
        <v>23</v>
      </c>
      <c r="G129" s="19" t="s">
        <v>241</v>
      </c>
      <c r="H129" s="20" t="s">
        <v>3</v>
      </c>
      <c r="I129" s="11">
        <f ca="1">IF(C129&gt;B129,-(B129-C129),C129-B129)</f>
        <v>5.2777777777777812E-2</v>
      </c>
      <c r="J129" s="11">
        <f>MONTH(A129)</f>
        <v>10</v>
      </c>
      <c r="K129" s="11" t="str">
        <f>TEXT(DAY(A129), "DD")</f>
        <v>30</v>
      </c>
      <c r="L129" s="12" t="str">
        <f ca="1">TEXT(HOUR(C129),"00")</f>
        <v>20</v>
      </c>
      <c r="M129" s="12" t="str">
        <f ca="1">TEXT(MINUTE(C129),"00")</f>
        <v>51</v>
      </c>
      <c r="N129" s="13" t="str">
        <f ca="1">CONCATENATE(J129,K129,L129,M129,)</f>
        <v>10302051</v>
      </c>
      <c r="O129" s="11">
        <f ca="1">I129*1440</f>
        <v>76.000000000000057</v>
      </c>
      <c r="P129" s="13">
        <v>409</v>
      </c>
      <c r="Q129" s="13" t="str">
        <f>E129</f>
        <v>PARIS ORY</v>
      </c>
      <c r="R129" s="13" t="s">
        <v>343</v>
      </c>
      <c r="S129" s="29" t="str">
        <f ca="1">CONCATENATE(N129,",",INT(O129),",",P129,",",Q129,",",R129)</f>
        <v>10302051,76,409,PARIS ORY,GENEVA</v>
      </c>
    </row>
    <row r="130" spans="1:19" x14ac:dyDescent="0.25">
      <c r="A130" s="34">
        <v>43768</v>
      </c>
      <c r="B130" s="18">
        <v>0.74305555555555547</v>
      </c>
      <c r="C130" s="18">
        <f ca="1">B130+(D130/1440)</f>
        <v>0.77222222222222214</v>
      </c>
      <c r="D130" s="31">
        <f ca="1">RANDBETWEEN(-30,120)</f>
        <v>42</v>
      </c>
      <c r="E130" s="19" t="s">
        <v>36</v>
      </c>
      <c r="F130" s="19" t="s">
        <v>37</v>
      </c>
      <c r="G130" s="19" t="s">
        <v>214</v>
      </c>
      <c r="H130" s="20" t="s">
        <v>3</v>
      </c>
      <c r="I130" s="11">
        <f ca="1">IF(C130&gt;B130,-(B130-C130),C130-B130)</f>
        <v>2.9166666666666674E-2</v>
      </c>
      <c r="J130" s="11">
        <f>MONTH(A130)</f>
        <v>10</v>
      </c>
      <c r="K130" s="11" t="str">
        <f>TEXT(DAY(A130), "DD")</f>
        <v>30</v>
      </c>
      <c r="L130" s="12" t="str">
        <f ca="1">TEXT(HOUR(C130),"00")</f>
        <v>18</v>
      </c>
      <c r="M130" s="12" t="str">
        <f ca="1">TEXT(MINUTE(C130),"00")</f>
        <v>32</v>
      </c>
      <c r="N130" s="13" t="str">
        <f ca="1">CONCATENATE(J130,K130,L130,M130,)</f>
        <v>10301832</v>
      </c>
      <c r="O130" s="11">
        <f ca="1">I130*1440</f>
        <v>42.000000000000014</v>
      </c>
      <c r="P130" s="13">
        <v>223</v>
      </c>
      <c r="Q130" s="13" t="str">
        <f>E130</f>
        <v>ZURICH</v>
      </c>
      <c r="R130" s="13" t="s">
        <v>343</v>
      </c>
      <c r="S130" s="29" t="str">
        <f ca="1">CONCATENATE(N130,",",INT(O130),",",P130,",",Q130,",",R130)</f>
        <v>10301832,42,223,ZURICH,GENEVA</v>
      </c>
    </row>
    <row r="131" spans="1:19" x14ac:dyDescent="0.25">
      <c r="A131" s="34">
        <v>43768</v>
      </c>
      <c r="B131" s="18">
        <v>0.73611111111111116</v>
      </c>
      <c r="C131" s="18">
        <f ca="1">B131+(D131/1440)</f>
        <v>0.72083333333333344</v>
      </c>
      <c r="D131" s="31">
        <f ca="1">RANDBETWEEN(-30,120)</f>
        <v>-22</v>
      </c>
      <c r="E131" s="19" t="s">
        <v>115</v>
      </c>
      <c r="F131" s="19" t="s">
        <v>116</v>
      </c>
      <c r="G131" s="19" t="s">
        <v>210</v>
      </c>
      <c r="H131" s="20" t="s">
        <v>3</v>
      </c>
      <c r="I131" s="11">
        <f ca="1">IF(C131&gt;B131,-(B131-C131),C131-B131)</f>
        <v>-1.5277777777777724E-2</v>
      </c>
      <c r="J131" s="11">
        <f>MONTH(A131)</f>
        <v>10</v>
      </c>
      <c r="K131" s="11" t="str">
        <f>TEXT(DAY(A131), "DD")</f>
        <v>30</v>
      </c>
      <c r="L131" s="12" t="str">
        <f ca="1">TEXT(HOUR(C131),"00")</f>
        <v>17</v>
      </c>
      <c r="M131" s="12" t="str">
        <f ca="1">TEXT(MINUTE(C131),"00")</f>
        <v>18</v>
      </c>
      <c r="N131" s="13" t="str">
        <f ca="1">CONCATENATE(J131,K131,L131,M131,)</f>
        <v>10301718</v>
      </c>
      <c r="O131" s="11">
        <f ca="1">I131*1440</f>
        <v>-21.999999999999922</v>
      </c>
      <c r="P131" s="13">
        <v>1022</v>
      </c>
      <c r="Q131" s="13" t="str">
        <f>E131</f>
        <v>MADRID</v>
      </c>
      <c r="R131" s="13" t="s">
        <v>343</v>
      </c>
      <c r="S131" s="29" t="str">
        <f ca="1">CONCATENATE(N131,",",INT(O131),",",P131,",",Q131,",",R131)</f>
        <v>10301718,-22,1022,MADRID,GENEVA</v>
      </c>
    </row>
    <row r="132" spans="1:19" ht="29.25" x14ac:dyDescent="0.25">
      <c r="A132" s="34">
        <v>43768</v>
      </c>
      <c r="B132" s="18">
        <v>0.79166666666666663</v>
      </c>
      <c r="C132" s="18">
        <f ca="1">B132+(D132/1440)</f>
        <v>0.81736111111111109</v>
      </c>
      <c r="D132" s="31">
        <f ca="1">RANDBETWEEN(-30,120)</f>
        <v>37</v>
      </c>
      <c r="E132" s="19" t="s">
        <v>54</v>
      </c>
      <c r="F132" s="19" t="s">
        <v>58</v>
      </c>
      <c r="G132" s="19" t="s">
        <v>329</v>
      </c>
      <c r="H132" s="20" t="s">
        <v>3</v>
      </c>
      <c r="I132" s="11">
        <f ca="1">IF(C132&gt;B132,-(B132-C132),C132-B132)</f>
        <v>2.5694444444444464E-2</v>
      </c>
      <c r="J132" s="11">
        <f>MONTH(A132)</f>
        <v>10</v>
      </c>
      <c r="K132" s="11" t="str">
        <f>TEXT(DAY(A132), "DD")</f>
        <v>30</v>
      </c>
      <c r="L132" s="12" t="str">
        <f ca="1">TEXT(HOUR(C132),"00")</f>
        <v>19</v>
      </c>
      <c r="M132" s="12" t="str">
        <f ca="1">TEXT(MINUTE(C132),"00")</f>
        <v>37</v>
      </c>
      <c r="N132" s="13" t="str">
        <f ca="1">CONCATENATE(J132,K132,L132,M132,)</f>
        <v>10301937</v>
      </c>
      <c r="O132" s="11">
        <f ca="1">I132*1440</f>
        <v>37.000000000000028</v>
      </c>
      <c r="P132" s="13">
        <v>745</v>
      </c>
      <c r="Q132" s="13" t="str">
        <f>E132</f>
        <v>LONDON LHR</v>
      </c>
      <c r="R132" s="13" t="s">
        <v>343</v>
      </c>
      <c r="S132" s="29" t="str">
        <f ca="1">CONCATENATE(N132,",",INT(O132),",",P132,",",Q132,",",R132)</f>
        <v>10301937,37,745,LONDON LHR,GENEVA</v>
      </c>
    </row>
    <row r="133" spans="1:19" ht="29.25" x14ac:dyDescent="0.25">
      <c r="A133" s="34">
        <v>43768</v>
      </c>
      <c r="B133" s="18">
        <v>0.79861111111111116</v>
      </c>
      <c r="C133" s="18">
        <f ca="1">B133+(D133/1440)</f>
        <v>0.86736111111111114</v>
      </c>
      <c r="D133" s="31">
        <f ca="1">RANDBETWEEN(-30,120)</f>
        <v>99</v>
      </c>
      <c r="E133" s="19" t="s">
        <v>33</v>
      </c>
      <c r="F133" s="19" t="s">
        <v>23</v>
      </c>
      <c r="G133" s="19" t="s">
        <v>232</v>
      </c>
      <c r="H133" s="20" t="s">
        <v>3</v>
      </c>
      <c r="I133" s="11">
        <f ca="1">IF(C133&gt;B133,-(B133-C133),C133-B133)</f>
        <v>6.8749999999999978E-2</v>
      </c>
      <c r="J133" s="11">
        <f>MONTH(A133)</f>
        <v>10</v>
      </c>
      <c r="K133" s="11" t="str">
        <f>TEXT(DAY(A133), "DD")</f>
        <v>30</v>
      </c>
      <c r="L133" s="12" t="str">
        <f ca="1">TEXT(HOUR(C133),"00")</f>
        <v>20</v>
      </c>
      <c r="M133" s="12" t="str">
        <f ca="1">TEXT(MINUTE(C133),"00")</f>
        <v>49</v>
      </c>
      <c r="N133" s="13" t="str">
        <f ca="1">CONCATENATE(J133,K133,L133,M133,)</f>
        <v>10302049</v>
      </c>
      <c r="O133" s="11">
        <f ca="1">I133*1440</f>
        <v>98.999999999999972</v>
      </c>
      <c r="P133" s="13">
        <v>691</v>
      </c>
      <c r="Q133" s="13" t="str">
        <f>E133</f>
        <v>AMSTERDAM</v>
      </c>
      <c r="R133" s="13" t="s">
        <v>343</v>
      </c>
      <c r="S133" s="29" t="str">
        <f ca="1">CONCATENATE(N133,",",INT(O133),",",P133,",",Q133,",",R133)</f>
        <v>10302049,99,691,AMSTERDAM,GENEVA</v>
      </c>
    </row>
    <row r="134" spans="1:19" x14ac:dyDescent="0.25">
      <c r="A134" s="34">
        <v>43768</v>
      </c>
      <c r="B134" s="18">
        <v>0.87152777777777779</v>
      </c>
      <c r="C134" s="18">
        <f ca="1">B134+(D134/1440)</f>
        <v>0.85833333333333339</v>
      </c>
      <c r="D134" s="31">
        <f ca="1">RANDBETWEEN(-30,120)</f>
        <v>-19</v>
      </c>
      <c r="E134" s="19" t="s">
        <v>330</v>
      </c>
      <c r="F134" s="19" t="s">
        <v>23</v>
      </c>
      <c r="G134" s="19" t="s">
        <v>331</v>
      </c>
      <c r="H134" s="20" t="s">
        <v>3</v>
      </c>
      <c r="I134" s="11">
        <f ca="1">IF(C134&gt;B134,-(B134-C134),C134-B134)</f>
        <v>-1.3194444444444398E-2</v>
      </c>
      <c r="J134" s="11">
        <f>MONTH(A134)</f>
        <v>10</v>
      </c>
      <c r="K134" s="11" t="str">
        <f>TEXT(DAY(A134), "DD")</f>
        <v>30</v>
      </c>
      <c r="L134" s="12" t="str">
        <f ca="1">TEXT(HOUR(C134),"00")</f>
        <v>20</v>
      </c>
      <c r="M134" s="12" t="str">
        <f ca="1">TEXT(MINUTE(C134),"00")</f>
        <v>36</v>
      </c>
      <c r="N134" s="13" t="str">
        <f ca="1">CONCATENATE(J134,K134,L134,M134,)</f>
        <v>10302036</v>
      </c>
      <c r="O134" s="11">
        <f ca="1">I134*1440</f>
        <v>-18.999999999999932</v>
      </c>
      <c r="P134" s="13">
        <v>718</v>
      </c>
      <c r="Q134" s="13" t="str">
        <f>E134</f>
        <v>MAHON</v>
      </c>
      <c r="R134" s="13" t="s">
        <v>343</v>
      </c>
      <c r="S134" s="29" t="str">
        <f ca="1">CONCATENATE(N134,",",INT(O134),",",P134,",",Q134,",",R134)</f>
        <v>10302036,-19,718,MAHON,GENEVA</v>
      </c>
    </row>
    <row r="135" spans="1:19" ht="29.25" x14ac:dyDescent="0.25">
      <c r="A135" s="34">
        <v>43768</v>
      </c>
      <c r="B135" s="18">
        <v>0.875</v>
      </c>
      <c r="C135" s="18">
        <f ca="1">B135+(D135/1440)</f>
        <v>0.91111111111111109</v>
      </c>
      <c r="D135" s="31">
        <f ca="1">RANDBETWEEN(-30,120)</f>
        <v>52</v>
      </c>
      <c r="E135" s="19" t="s">
        <v>103</v>
      </c>
      <c r="F135" s="19" t="s">
        <v>37</v>
      </c>
      <c r="G135" s="19" t="s">
        <v>254</v>
      </c>
      <c r="H135" s="20" t="s">
        <v>3</v>
      </c>
      <c r="I135" s="11">
        <f ca="1">IF(C135&gt;B135,-(B135-C135),C135-B135)</f>
        <v>3.6111111111111094E-2</v>
      </c>
      <c r="J135" s="11">
        <f>MONTH(A135)</f>
        <v>10</v>
      </c>
      <c r="K135" s="11" t="str">
        <f>TEXT(DAY(A135), "DD")</f>
        <v>30</v>
      </c>
      <c r="L135" s="12" t="str">
        <f ca="1">TEXT(HOUR(C135),"00")</f>
        <v>21</v>
      </c>
      <c r="M135" s="12" t="str">
        <f ca="1">TEXT(MINUTE(C135),"00")</f>
        <v>52</v>
      </c>
      <c r="N135" s="13" t="str">
        <f ca="1">CONCATENATE(J135,K135,L135,M135,)</f>
        <v>10302152</v>
      </c>
      <c r="O135" s="11">
        <f ca="1">I135*1440</f>
        <v>51.999999999999972</v>
      </c>
      <c r="P135" s="13">
        <v>745</v>
      </c>
      <c r="Q135" s="13" t="str">
        <f>E135</f>
        <v>LONDON LCY</v>
      </c>
      <c r="R135" s="13" t="s">
        <v>343</v>
      </c>
      <c r="S135" s="29" t="str">
        <f ca="1">CONCATENATE(N135,",",INT(O135),",",P135,",",Q135,",",R135)</f>
        <v>10302152,52,745,LONDON LCY,GENEVA</v>
      </c>
    </row>
    <row r="136" spans="1:19" ht="29.25" x14ac:dyDescent="0.25">
      <c r="A136" s="34">
        <v>43768</v>
      </c>
      <c r="B136" s="18">
        <v>0.875</v>
      </c>
      <c r="C136" s="18">
        <f ca="1">B136+(D136/1440)</f>
        <v>0.90902777777777777</v>
      </c>
      <c r="D136" s="31">
        <f ca="1">RANDBETWEEN(-30,120)</f>
        <v>49</v>
      </c>
      <c r="E136" s="19" t="s">
        <v>236</v>
      </c>
      <c r="F136" s="19" t="s">
        <v>23</v>
      </c>
      <c r="G136" s="19" t="s">
        <v>237</v>
      </c>
      <c r="H136" s="20" t="s">
        <v>3</v>
      </c>
      <c r="I136" s="11">
        <f ca="1">IF(C136&gt;B136,-(B136-C136),C136-B136)</f>
        <v>3.4027777777777768E-2</v>
      </c>
      <c r="J136" s="11">
        <f>MONTH(A136)</f>
        <v>10</v>
      </c>
      <c r="K136" s="11" t="str">
        <f>TEXT(DAY(A136), "DD")</f>
        <v>30</v>
      </c>
      <c r="L136" s="12" t="str">
        <f ca="1">TEXT(HOUR(C136),"00")</f>
        <v>21</v>
      </c>
      <c r="M136" s="12" t="str">
        <f ca="1">TEXT(MINUTE(C136),"00")</f>
        <v>49</v>
      </c>
      <c r="N136" s="13" t="str">
        <f ca="1">CONCATENATE(J136,K136,L136,M136,)</f>
        <v>10302149</v>
      </c>
      <c r="O136" s="11">
        <f ca="1">I136*1440</f>
        <v>48.999999999999986</v>
      </c>
      <c r="P136" s="13">
        <v>1262</v>
      </c>
      <c r="Q136" s="13" t="str">
        <f>E136</f>
        <v>EDINBURGH</v>
      </c>
      <c r="R136" s="13" t="s">
        <v>343</v>
      </c>
      <c r="S136" s="29" t="str">
        <f ca="1">CONCATENATE(N136,",",INT(O136),",",P136,",",Q136,",",R136)</f>
        <v>10302149,49,1262,EDINBURGH,GENEVA</v>
      </c>
    </row>
    <row r="137" spans="1:19" ht="29.25" x14ac:dyDescent="0.25">
      <c r="A137" s="34">
        <v>43768</v>
      </c>
      <c r="B137" s="18">
        <v>0.92013888888888884</v>
      </c>
      <c r="C137" s="18">
        <f ca="1">B137+(D137/1440)</f>
        <v>1.0027777777777778</v>
      </c>
      <c r="D137" s="31">
        <f ca="1">RANDBETWEEN(-30,120)</f>
        <v>119</v>
      </c>
      <c r="E137" s="19" t="s">
        <v>13</v>
      </c>
      <c r="F137" s="19" t="s">
        <v>14</v>
      </c>
      <c r="G137" s="19" t="s">
        <v>269</v>
      </c>
      <c r="H137" s="20" t="s">
        <v>3</v>
      </c>
      <c r="I137" s="11">
        <f ca="1">IF(C137&gt;B137,-(B137-C137),C137-B137)</f>
        <v>8.2638888888888928E-2</v>
      </c>
      <c r="J137" s="11">
        <f>MONTH(A137)</f>
        <v>10</v>
      </c>
      <c r="K137" s="11" t="str">
        <f>TEXT(DAY(A137), "DD")</f>
        <v>30</v>
      </c>
      <c r="L137" s="12" t="str">
        <f ca="1">TEXT(HOUR(C137),"00")</f>
        <v>00</v>
      </c>
      <c r="M137" s="12" t="str">
        <f ca="1">TEXT(MINUTE(C137),"00")</f>
        <v>04</v>
      </c>
      <c r="N137" s="13" t="str">
        <f ca="1">CONCATENATE(J137,K137,L137,M137,)</f>
        <v>10300004</v>
      </c>
      <c r="O137" s="11">
        <f ca="1">I137*1440</f>
        <v>119.00000000000006</v>
      </c>
      <c r="P137" s="13">
        <v>532</v>
      </c>
      <c r="Q137" s="13" t="str">
        <f>E137</f>
        <v>BRUSSELS</v>
      </c>
      <c r="R137" s="13" t="s">
        <v>343</v>
      </c>
      <c r="S137" s="29" t="str">
        <f ca="1">CONCATENATE(N137,",",INT(O137),",",P137,",",Q137,",",R137)</f>
        <v>10300004,119,532,BRUSSELS,GENEVA</v>
      </c>
    </row>
    <row r="138" spans="1:19" x14ac:dyDescent="0.25">
      <c r="A138" s="34">
        <v>43768</v>
      </c>
      <c r="B138" s="18">
        <v>0.91319444444444453</v>
      </c>
      <c r="C138" s="18">
        <f ca="1">B138+(D138/1440)</f>
        <v>0.90972222222222232</v>
      </c>
      <c r="D138" s="31">
        <f ca="1">RANDBETWEEN(-30,120)</f>
        <v>-5</v>
      </c>
      <c r="E138" s="19" t="s">
        <v>30</v>
      </c>
      <c r="F138" s="19" t="s">
        <v>31</v>
      </c>
      <c r="G138" s="19" t="s">
        <v>262</v>
      </c>
      <c r="H138" s="20" t="s">
        <v>3</v>
      </c>
      <c r="I138" s="11">
        <f ca="1">IF(C138&gt;B138,-(B138-C138),C138-B138)</f>
        <v>-3.4722222222222099E-3</v>
      </c>
      <c r="J138" s="11">
        <f>MONTH(A138)</f>
        <v>10</v>
      </c>
      <c r="K138" s="11" t="str">
        <f>TEXT(DAY(A138), "DD")</f>
        <v>30</v>
      </c>
      <c r="L138" s="12" t="str">
        <f ca="1">TEXT(HOUR(C138),"00")</f>
        <v>21</v>
      </c>
      <c r="M138" s="12" t="str">
        <f ca="1">TEXT(MINUTE(C138),"00")</f>
        <v>50</v>
      </c>
      <c r="N138" s="13" t="str">
        <f ca="1">CONCATENATE(J138,K138,L138,M138,)</f>
        <v>10302150</v>
      </c>
      <c r="O138" s="11">
        <f ca="1">I138*1440</f>
        <v>-4.9999999999999822</v>
      </c>
      <c r="P138" s="13">
        <v>409</v>
      </c>
      <c r="Q138" s="13" t="str">
        <f>E138</f>
        <v>PARIS CDG</v>
      </c>
      <c r="R138" s="13" t="s">
        <v>343</v>
      </c>
      <c r="S138" s="29" t="str">
        <f ca="1">CONCATENATE(N138,",",INT(O138),",",P138,",",Q138,",",R138)</f>
        <v>10302150,-5,409,PARIS CDG,GENEVA</v>
      </c>
    </row>
    <row r="139" spans="1:19" ht="29.25" x14ac:dyDescent="0.25">
      <c r="A139" s="34">
        <v>43768</v>
      </c>
      <c r="B139" s="18">
        <v>0.87152777777777779</v>
      </c>
      <c r="C139" s="18">
        <f ca="1">B139+(D139/1440)</f>
        <v>0.9145833333333333</v>
      </c>
      <c r="D139" s="31">
        <f ca="1">RANDBETWEEN(-30,120)</f>
        <v>62</v>
      </c>
      <c r="E139" s="19" t="s">
        <v>98</v>
      </c>
      <c r="F139" s="19" t="s">
        <v>23</v>
      </c>
      <c r="G139" s="19" t="s">
        <v>253</v>
      </c>
      <c r="H139" s="20" t="s">
        <v>3</v>
      </c>
      <c r="I139" s="11">
        <f ca="1">IF(C139&gt;B139,-(B139-C139),C139-B139)</f>
        <v>4.3055555555555514E-2</v>
      </c>
      <c r="J139" s="11">
        <f>MONTH(A139)</f>
        <v>10</v>
      </c>
      <c r="K139" s="11" t="str">
        <f>TEXT(DAY(A139), "DD")</f>
        <v>30</v>
      </c>
      <c r="L139" s="12" t="str">
        <f ca="1">TEXT(HOUR(C139),"00")</f>
        <v>21</v>
      </c>
      <c r="M139" s="12" t="str">
        <f ca="1">TEXT(MINUTE(C139),"00")</f>
        <v>57</v>
      </c>
      <c r="N139" s="13" t="str">
        <f ca="1">CONCATENATE(J139,K139,L139,M139,)</f>
        <v>10302157</v>
      </c>
      <c r="O139" s="11">
        <f ca="1">I139*1440</f>
        <v>61.999999999999943</v>
      </c>
      <c r="P139" s="13">
        <v>745</v>
      </c>
      <c r="Q139" s="13" t="str">
        <f>E139</f>
        <v>LONDON LGW</v>
      </c>
      <c r="R139" s="13" t="s">
        <v>343</v>
      </c>
      <c r="S139" s="29" t="str">
        <f ca="1">CONCATENATE(N139,",",INT(O139),",",P139,",",Q139,",",R139)</f>
        <v>10302157,61,745,LONDON LGW,GENEVA</v>
      </c>
    </row>
    <row r="140" spans="1:19" ht="29.25" x14ac:dyDescent="0.25">
      <c r="A140" s="34">
        <v>43768</v>
      </c>
      <c r="B140" s="18">
        <v>0.90972222222222221</v>
      </c>
      <c r="C140" s="18">
        <f ca="1">B140+(D140/1440)</f>
        <v>0.93194444444444446</v>
      </c>
      <c r="D140" s="31">
        <f ca="1">RANDBETWEEN(-30,120)</f>
        <v>32</v>
      </c>
      <c r="E140" s="19" t="s">
        <v>54</v>
      </c>
      <c r="F140" s="19" t="s">
        <v>58</v>
      </c>
      <c r="G140" s="19" t="s">
        <v>260</v>
      </c>
      <c r="H140" s="20" t="s">
        <v>3</v>
      </c>
      <c r="I140" s="11">
        <f ca="1">IF(C140&gt;B140,-(B140-C140),C140-B140)</f>
        <v>2.2222222222222254E-2</v>
      </c>
      <c r="J140" s="11">
        <f>MONTH(A140)</f>
        <v>10</v>
      </c>
      <c r="K140" s="11" t="str">
        <f>TEXT(DAY(A140), "DD")</f>
        <v>30</v>
      </c>
      <c r="L140" s="12" t="str">
        <f ca="1">TEXT(HOUR(C140),"00")</f>
        <v>22</v>
      </c>
      <c r="M140" s="12" t="str">
        <f ca="1">TEXT(MINUTE(C140),"00")</f>
        <v>22</v>
      </c>
      <c r="N140" s="13" t="str">
        <f ca="1">CONCATENATE(J140,K140,L140,M140,)</f>
        <v>10302222</v>
      </c>
      <c r="O140" s="11">
        <f ca="1">I140*1440</f>
        <v>32.000000000000043</v>
      </c>
      <c r="P140" s="13">
        <v>745</v>
      </c>
      <c r="Q140" s="13" t="str">
        <f>E140</f>
        <v>LONDON LHR</v>
      </c>
      <c r="R140" s="13" t="s">
        <v>343</v>
      </c>
      <c r="S140" s="29" t="str">
        <f ca="1">CONCATENATE(N140,",",INT(O140),",",P140,",",Q140,",",R140)</f>
        <v>10302222,32,745,LONDON LHR,GENEVA</v>
      </c>
    </row>
    <row r="141" spans="1:19" ht="29.25" x14ac:dyDescent="0.25">
      <c r="A141" s="34">
        <v>43768</v>
      </c>
      <c r="B141" s="18">
        <v>0.92013888888888884</v>
      </c>
      <c r="C141" s="18">
        <f ca="1">B141+(D141/1440)</f>
        <v>0.97847222222222219</v>
      </c>
      <c r="D141" s="31">
        <f ca="1">RANDBETWEEN(-30,120)</f>
        <v>84</v>
      </c>
      <c r="E141" s="19" t="s">
        <v>54</v>
      </c>
      <c r="F141" s="19" t="s">
        <v>37</v>
      </c>
      <c r="G141" s="19" t="s">
        <v>268</v>
      </c>
      <c r="H141" s="20" t="s">
        <v>3</v>
      </c>
      <c r="I141" s="11">
        <f ca="1">IF(C141&gt;B141,-(B141-C141),C141-B141)</f>
        <v>5.8333333333333348E-2</v>
      </c>
      <c r="J141" s="11">
        <f>MONTH(A141)</f>
        <v>10</v>
      </c>
      <c r="K141" s="11" t="str">
        <f>TEXT(DAY(A141), "DD")</f>
        <v>30</v>
      </c>
      <c r="L141" s="12" t="str">
        <f ca="1">TEXT(HOUR(C141),"00")</f>
        <v>23</v>
      </c>
      <c r="M141" s="12" t="str">
        <f ca="1">TEXT(MINUTE(C141),"00")</f>
        <v>29</v>
      </c>
      <c r="N141" s="13" t="str">
        <f ca="1">CONCATENATE(J141,K141,L141,M141,)</f>
        <v>10302329</v>
      </c>
      <c r="O141" s="11">
        <f ca="1">I141*1440</f>
        <v>84.000000000000028</v>
      </c>
      <c r="P141" s="13">
        <v>745</v>
      </c>
      <c r="Q141" s="13" t="str">
        <f>E141</f>
        <v>LONDON LHR</v>
      </c>
      <c r="R141" s="13" t="s">
        <v>343</v>
      </c>
      <c r="S141" s="29" t="str">
        <f ca="1">CONCATENATE(N141,",",INT(O141),",",P141,",",Q141,",",R141)</f>
        <v>10302329,84,745,LONDON LHR,GENEVA</v>
      </c>
    </row>
    <row r="142" spans="1:19" x14ac:dyDescent="0.25">
      <c r="A142" s="34">
        <v>43768</v>
      </c>
      <c r="B142" s="18">
        <v>0.81944444444444453</v>
      </c>
      <c r="C142" s="18">
        <f ca="1">B142+(D142/1440)</f>
        <v>0.82916666666666672</v>
      </c>
      <c r="D142" s="31">
        <f ca="1">RANDBETWEEN(-30,120)</f>
        <v>14</v>
      </c>
      <c r="E142" s="19" t="s">
        <v>30</v>
      </c>
      <c r="F142" s="19" t="s">
        <v>31</v>
      </c>
      <c r="G142" s="19" t="s">
        <v>242</v>
      </c>
      <c r="H142" s="20" t="s">
        <v>3</v>
      </c>
      <c r="I142" s="11">
        <f ca="1">IF(C142&gt;B142,-(B142-C142),C142-B142)</f>
        <v>9.7222222222221877E-3</v>
      </c>
      <c r="J142" s="11">
        <f>MONTH(A142)</f>
        <v>10</v>
      </c>
      <c r="K142" s="11" t="str">
        <f>TEXT(DAY(A142), "DD")</f>
        <v>30</v>
      </c>
      <c r="L142" s="12" t="str">
        <f ca="1">TEXT(HOUR(C142),"00")</f>
        <v>19</v>
      </c>
      <c r="M142" s="12" t="str">
        <f ca="1">TEXT(MINUTE(C142),"00")</f>
        <v>54</v>
      </c>
      <c r="N142" s="13" t="str">
        <f ca="1">CONCATENATE(J142,K142,L142,M142,)</f>
        <v>10301954</v>
      </c>
      <c r="O142" s="11">
        <f ca="1">I142*1440</f>
        <v>13.99999999999995</v>
      </c>
      <c r="P142" s="13">
        <v>409</v>
      </c>
      <c r="Q142" s="13" t="str">
        <f>E142</f>
        <v>PARIS CDG</v>
      </c>
      <c r="R142" s="13" t="s">
        <v>343</v>
      </c>
      <c r="S142" s="29" t="str">
        <f ca="1">CONCATENATE(N142,",",INT(O142),",",P142,",",Q142,",",R142)</f>
        <v>10301954,14,409,PARIS CDG,GENEVA</v>
      </c>
    </row>
    <row r="143" spans="1:19" x14ac:dyDescent="0.25">
      <c r="A143" s="34">
        <v>43768</v>
      </c>
      <c r="B143" s="18">
        <v>0.80902777777777779</v>
      </c>
      <c r="C143" s="18">
        <f ca="1">B143+(D143/1440)</f>
        <v>0.87638888888888888</v>
      </c>
      <c r="D143" s="31">
        <f ca="1">RANDBETWEEN(-30,120)</f>
        <v>97</v>
      </c>
      <c r="E143" s="19" t="s">
        <v>39</v>
      </c>
      <c r="F143" s="19" t="s">
        <v>37</v>
      </c>
      <c r="G143" s="19" t="s">
        <v>235</v>
      </c>
      <c r="H143" s="20" t="s">
        <v>3</v>
      </c>
      <c r="I143" s="11">
        <f ca="1">IF(C143&gt;B143,-(B143-C143),C143-B143)</f>
        <v>6.7361111111111094E-2</v>
      </c>
      <c r="J143" s="11">
        <f>MONTH(A143)</f>
        <v>10</v>
      </c>
      <c r="K143" s="11" t="str">
        <f>TEXT(DAY(A143), "DD")</f>
        <v>30</v>
      </c>
      <c r="L143" s="12" t="str">
        <f ca="1">TEXT(HOUR(C143),"00")</f>
        <v>21</v>
      </c>
      <c r="M143" s="12" t="str">
        <f ca="1">TEXT(MINUTE(C143),"00")</f>
        <v>02</v>
      </c>
      <c r="N143" s="13" t="str">
        <f ca="1">CONCATENATE(J143,K143,L143,M143,)</f>
        <v>10302102</v>
      </c>
      <c r="O143" s="11">
        <f ca="1">I143*1440</f>
        <v>96.999999999999972</v>
      </c>
      <c r="P143" s="13">
        <v>463</v>
      </c>
      <c r="Q143" s="13" t="str">
        <f>E143</f>
        <v>MUNICH</v>
      </c>
      <c r="R143" s="13" t="s">
        <v>343</v>
      </c>
      <c r="S143" s="29" t="str">
        <f ca="1">CONCATENATE(N143,",",INT(O143),",",P143,",",Q143,",",R143)</f>
        <v>10302102,97,463,MUNICH,GENEVA</v>
      </c>
    </row>
    <row r="144" spans="1:19" ht="43.5" x14ac:dyDescent="0.25">
      <c r="A144" s="34">
        <v>43768</v>
      </c>
      <c r="B144" s="18">
        <v>0.81597222222222221</v>
      </c>
      <c r="C144" s="18">
        <f ca="1">B144+(D144/1440)</f>
        <v>0.8569444444444444</v>
      </c>
      <c r="D144" s="31">
        <f ca="1">RANDBETWEEN(-30,120)</f>
        <v>59</v>
      </c>
      <c r="E144" s="19" t="s">
        <v>79</v>
      </c>
      <c r="F144" s="19" t="s">
        <v>80</v>
      </c>
      <c r="G144" s="19" t="s">
        <v>240</v>
      </c>
      <c r="H144" s="20" t="s">
        <v>3</v>
      </c>
      <c r="I144" s="11">
        <f ca="1">IF(C144&gt;B144,-(B144-C144),C144-B144)</f>
        <v>4.0972222222222188E-2</v>
      </c>
      <c r="J144" s="11">
        <f>MONTH(A144)</f>
        <v>10</v>
      </c>
      <c r="K144" s="11" t="str">
        <f>TEXT(DAY(A144), "DD")</f>
        <v>30</v>
      </c>
      <c r="L144" s="12" t="str">
        <f ca="1">TEXT(HOUR(C144),"00")</f>
        <v>20</v>
      </c>
      <c r="M144" s="12" t="str">
        <f ca="1">TEXT(MINUTE(C144),"00")</f>
        <v>34</v>
      </c>
      <c r="N144" s="13" t="str">
        <f ca="1">CONCATENATE(J144,K144,L144,M144,)</f>
        <v>10302034</v>
      </c>
      <c r="O144" s="11">
        <f ca="1">I144*1440</f>
        <v>58.99999999999995</v>
      </c>
      <c r="P144" s="13">
        <v>1144</v>
      </c>
      <c r="Q144" s="13" t="str">
        <f>E144</f>
        <v>COPENHAGEN</v>
      </c>
      <c r="R144" s="13" t="s">
        <v>343</v>
      </c>
      <c r="S144" s="29" t="str">
        <f ca="1">CONCATENATE(N144,",",INT(O144),",",P144,",",Q144,",",R144)</f>
        <v>10302034,59,1144,COPENHAGEN,GENEVA</v>
      </c>
    </row>
    <row r="145" spans="1:19" ht="29.25" x14ac:dyDescent="0.25">
      <c r="A145" s="34">
        <v>43768</v>
      </c>
      <c r="B145" s="18">
        <v>0.82638888888888884</v>
      </c>
      <c r="C145" s="18">
        <f ca="1">B145+(D145/1440)</f>
        <v>0.81736111111111109</v>
      </c>
      <c r="D145" s="31">
        <f ca="1">RANDBETWEEN(-30,120)</f>
        <v>-13</v>
      </c>
      <c r="E145" s="19" t="s">
        <v>41</v>
      </c>
      <c r="F145" s="19" t="s">
        <v>42</v>
      </c>
      <c r="G145" s="19" t="s">
        <v>244</v>
      </c>
      <c r="H145" s="20" t="s">
        <v>3</v>
      </c>
      <c r="I145" s="11">
        <f ca="1">IF(C145&gt;B145,-(B145-C145),C145-B145)</f>
        <v>-9.0277777777777457E-3</v>
      </c>
      <c r="J145" s="11">
        <f>MONTH(A145)</f>
        <v>10</v>
      </c>
      <c r="K145" s="11" t="str">
        <f>TEXT(DAY(A145), "DD")</f>
        <v>30</v>
      </c>
      <c r="L145" s="12" t="str">
        <f ca="1">TEXT(HOUR(C145),"00")</f>
        <v>19</v>
      </c>
      <c r="M145" s="12" t="str">
        <f ca="1">TEXT(MINUTE(C145),"00")</f>
        <v>37</v>
      </c>
      <c r="N145" s="13" t="str">
        <f ca="1">CONCATENATE(J145,K145,L145,M145,)</f>
        <v>10301937</v>
      </c>
      <c r="O145" s="11">
        <f ca="1">I145*1440</f>
        <v>-12.999999999999954</v>
      </c>
      <c r="P145" s="13">
        <v>560</v>
      </c>
      <c r="Q145" s="13" t="str">
        <f>E145</f>
        <v>DUSSELDORF</v>
      </c>
      <c r="R145" s="13" t="s">
        <v>343</v>
      </c>
      <c r="S145" s="29" t="str">
        <f ca="1">CONCATENATE(N145,",",INT(O145),",",P145,",",Q145,",",R145)</f>
        <v>10301937,-13,560,DUSSELDORF,GENEVA</v>
      </c>
    </row>
    <row r="146" spans="1:19" ht="29.25" x14ac:dyDescent="0.25">
      <c r="A146" s="34">
        <v>43768</v>
      </c>
      <c r="B146" s="18">
        <v>0.83333333333333337</v>
      </c>
      <c r="C146" s="18">
        <f ca="1">B146+(D146/1440)</f>
        <v>0.85000000000000009</v>
      </c>
      <c r="D146" s="31">
        <f ca="1">RANDBETWEEN(-30,120)</f>
        <v>24</v>
      </c>
      <c r="E146" s="19" t="s">
        <v>54</v>
      </c>
      <c r="F146" s="19" t="s">
        <v>37</v>
      </c>
      <c r="G146" s="19" t="s">
        <v>245</v>
      </c>
      <c r="H146" s="20" t="s">
        <v>3</v>
      </c>
      <c r="I146" s="11">
        <f ca="1">IF(C146&gt;B146,-(B146-C146),C146-B146)</f>
        <v>1.6666666666666718E-2</v>
      </c>
      <c r="J146" s="11">
        <f>MONTH(A146)</f>
        <v>10</v>
      </c>
      <c r="K146" s="11" t="str">
        <f>TEXT(DAY(A146), "DD")</f>
        <v>30</v>
      </c>
      <c r="L146" s="12" t="str">
        <f ca="1">TEXT(HOUR(C146),"00")</f>
        <v>20</v>
      </c>
      <c r="M146" s="12" t="str">
        <f ca="1">TEXT(MINUTE(C146),"00")</f>
        <v>24</v>
      </c>
      <c r="N146" s="13" t="str">
        <f ca="1">CONCATENATE(J146,K146,L146,M146,)</f>
        <v>10302024</v>
      </c>
      <c r="O146" s="11">
        <f ca="1">I146*1440</f>
        <v>24.000000000000075</v>
      </c>
      <c r="P146" s="13">
        <v>745</v>
      </c>
      <c r="Q146" s="13" t="str">
        <f>E146</f>
        <v>LONDON LHR</v>
      </c>
      <c r="R146" s="13" t="s">
        <v>343</v>
      </c>
      <c r="S146" s="29" t="str">
        <f ca="1">CONCATENATE(N146,",",INT(O146),",",P146,",",Q146,",",R146)</f>
        <v>10302024,24,745,LONDON LHR,GENEVA</v>
      </c>
    </row>
    <row r="147" spans="1:19" ht="29.25" x14ac:dyDescent="0.25">
      <c r="A147" s="34">
        <v>43768</v>
      </c>
      <c r="B147" s="18">
        <v>0.82638888888888884</v>
      </c>
      <c r="C147" s="18">
        <f ca="1">B147+(D147/1440)</f>
        <v>0.90347222222222223</v>
      </c>
      <c r="D147" s="31">
        <f ca="1">RANDBETWEEN(-30,120)</f>
        <v>111</v>
      </c>
      <c r="E147" s="19" t="s">
        <v>54</v>
      </c>
      <c r="F147" s="19" t="s">
        <v>58</v>
      </c>
      <c r="G147" s="19" t="s">
        <v>243</v>
      </c>
      <c r="H147" s="20" t="s">
        <v>3</v>
      </c>
      <c r="I147" s="11">
        <f ca="1">IF(C147&gt;B147,-(B147-C147),C147-B147)</f>
        <v>7.7083333333333393E-2</v>
      </c>
      <c r="J147" s="11">
        <f>MONTH(A147)</f>
        <v>10</v>
      </c>
      <c r="K147" s="11" t="str">
        <f>TEXT(DAY(A147), "DD")</f>
        <v>30</v>
      </c>
      <c r="L147" s="12" t="str">
        <f ca="1">TEXT(HOUR(C147),"00")</f>
        <v>21</v>
      </c>
      <c r="M147" s="12" t="str">
        <f ca="1">TEXT(MINUTE(C147),"00")</f>
        <v>41</v>
      </c>
      <c r="N147" s="13" t="str">
        <f ca="1">CONCATENATE(J147,K147,L147,M147,)</f>
        <v>10302141</v>
      </c>
      <c r="O147" s="11">
        <f ca="1">I147*1440</f>
        <v>111.00000000000009</v>
      </c>
      <c r="P147" s="13">
        <v>745</v>
      </c>
      <c r="Q147" s="13" t="str">
        <f>E147</f>
        <v>LONDON LHR</v>
      </c>
      <c r="R147" s="13" t="s">
        <v>343</v>
      </c>
      <c r="S147" s="29" t="str">
        <f ca="1">CONCATENATE(N147,",",INT(O147),",",P147,",",Q147,",",R147)</f>
        <v>10302141,111,745,LONDON LHR,GENEVA</v>
      </c>
    </row>
    <row r="148" spans="1:19" ht="29.25" x14ac:dyDescent="0.25">
      <c r="A148" s="34">
        <v>43768</v>
      </c>
      <c r="B148" s="18">
        <v>0.92361111111111116</v>
      </c>
      <c r="C148" s="18">
        <f ca="1">B148+(D148/1440)</f>
        <v>0.96527777777777779</v>
      </c>
      <c r="D148" s="31">
        <f ca="1">RANDBETWEEN(-30,120)</f>
        <v>60</v>
      </c>
      <c r="E148" s="19" t="s">
        <v>27</v>
      </c>
      <c r="F148" s="19" t="s">
        <v>37</v>
      </c>
      <c r="G148" s="19" t="s">
        <v>270</v>
      </c>
      <c r="H148" s="20" t="s">
        <v>3</v>
      </c>
      <c r="I148" s="11">
        <f ca="1">IF(C148&gt;B148,-(B148-C148),C148-B148)</f>
        <v>4.166666666666663E-2</v>
      </c>
      <c r="J148" s="11">
        <f>MONTH(A148)</f>
        <v>10</v>
      </c>
      <c r="K148" s="11" t="str">
        <f>TEXT(DAY(A148), "DD")</f>
        <v>30</v>
      </c>
      <c r="L148" s="12" t="str">
        <f ca="1">TEXT(HOUR(C148),"00")</f>
        <v>23</v>
      </c>
      <c r="M148" s="12" t="str">
        <f ca="1">TEXT(MINUTE(C148),"00")</f>
        <v>10</v>
      </c>
      <c r="N148" s="13" t="str">
        <f ca="1">CONCATENATE(J148,K148,L148,M148,)</f>
        <v>10302310</v>
      </c>
      <c r="O148" s="11">
        <f ca="1">I148*1440</f>
        <v>59.999999999999943</v>
      </c>
      <c r="P148" s="13">
        <v>473</v>
      </c>
      <c r="Q148" s="13" t="str">
        <f>E148</f>
        <v>FRANKFURT</v>
      </c>
      <c r="R148" s="13" t="s">
        <v>343</v>
      </c>
      <c r="S148" s="29" t="str">
        <f ca="1">CONCATENATE(N148,",",INT(O148),",",P148,",",Q148,",",R148)</f>
        <v>10302310,59,473,FRANKFURT,GENEVA</v>
      </c>
    </row>
    <row r="149" spans="1:19" x14ac:dyDescent="0.25">
      <c r="A149" s="34">
        <v>43768</v>
      </c>
      <c r="B149" s="18">
        <v>0.94791666666666663</v>
      </c>
      <c r="C149" s="18">
        <f ca="1">B149+(D149/1440)</f>
        <v>0.97638888888888886</v>
      </c>
      <c r="D149" s="31">
        <f ca="1">RANDBETWEEN(-30,120)</f>
        <v>41</v>
      </c>
      <c r="E149" s="19" t="s">
        <v>115</v>
      </c>
      <c r="F149" s="19" t="s">
        <v>37</v>
      </c>
      <c r="G149" s="19" t="s">
        <v>339</v>
      </c>
      <c r="H149" s="20" t="s">
        <v>3</v>
      </c>
      <c r="I149" s="11">
        <f ca="1">IF(C149&gt;B149,-(B149-C149),C149-B149)</f>
        <v>2.8472222222222232E-2</v>
      </c>
      <c r="J149" s="11">
        <f>MONTH(A149)</f>
        <v>10</v>
      </c>
      <c r="K149" s="11" t="str">
        <f>TEXT(DAY(A149), "DD")</f>
        <v>30</v>
      </c>
      <c r="L149" s="12" t="str">
        <f ca="1">TEXT(HOUR(C149),"00")</f>
        <v>23</v>
      </c>
      <c r="M149" s="12" t="str">
        <f ca="1">TEXT(MINUTE(C149),"00")</f>
        <v>26</v>
      </c>
      <c r="N149" s="13" t="str">
        <f ca="1">CONCATENATE(J149,K149,L149,M149,)</f>
        <v>10302326</v>
      </c>
      <c r="O149" s="11">
        <f ca="1">I149*1440</f>
        <v>41.000000000000014</v>
      </c>
      <c r="P149" s="13">
        <v>1022</v>
      </c>
      <c r="Q149" s="13" t="str">
        <f>E149</f>
        <v>MADRID</v>
      </c>
      <c r="R149" s="13" t="s">
        <v>343</v>
      </c>
      <c r="S149" s="29" t="str">
        <f ca="1">CONCATENATE(N149,",",INT(O149),",",P149,",",Q149,",",R149)</f>
        <v>10302326,41,1022,MADRID,GENEVA</v>
      </c>
    </row>
    <row r="150" spans="1:19" x14ac:dyDescent="0.25">
      <c r="A150" s="34">
        <v>43768</v>
      </c>
      <c r="B150" s="18">
        <v>0.89930555555555547</v>
      </c>
      <c r="C150" s="18">
        <f ca="1">B150+(D150/1440)</f>
        <v>0.96736111111111101</v>
      </c>
      <c r="D150" s="31">
        <f ca="1">RANDBETWEEN(-30,120)</f>
        <v>98</v>
      </c>
      <c r="E150" s="19" t="s">
        <v>36</v>
      </c>
      <c r="F150" s="19" t="s">
        <v>37</v>
      </c>
      <c r="G150" s="19" t="s">
        <v>259</v>
      </c>
      <c r="H150" s="20" t="s">
        <v>3</v>
      </c>
      <c r="I150" s="11">
        <f ca="1">IF(C150&gt;B150,-(B150-C150),C150-B150)</f>
        <v>6.8055555555555536E-2</v>
      </c>
      <c r="J150" s="11">
        <f>MONTH(A150)</f>
        <v>10</v>
      </c>
      <c r="K150" s="11" t="str">
        <f>TEXT(DAY(A150), "DD")</f>
        <v>30</v>
      </c>
      <c r="L150" s="12" t="str">
        <f ca="1">TEXT(HOUR(C150),"00")</f>
        <v>23</v>
      </c>
      <c r="M150" s="12" t="str">
        <f ca="1">TEXT(MINUTE(C150),"00")</f>
        <v>13</v>
      </c>
      <c r="N150" s="13" t="str">
        <f ca="1">CONCATENATE(J150,K150,L150,M150,)</f>
        <v>10302313</v>
      </c>
      <c r="O150" s="11">
        <f ca="1">I150*1440</f>
        <v>97.999999999999972</v>
      </c>
      <c r="P150" s="13">
        <v>223</v>
      </c>
      <c r="Q150" s="13" t="str">
        <f>E150</f>
        <v>ZURICH</v>
      </c>
      <c r="R150" s="13" t="s">
        <v>343</v>
      </c>
      <c r="S150" s="29" t="str">
        <f ca="1">CONCATENATE(N150,",",INT(O150),",",P150,",",Q150,",",R150)</f>
        <v>10302313,98,223,ZURICH,GENEVA</v>
      </c>
    </row>
    <row r="151" spans="1:19" x14ac:dyDescent="0.25">
      <c r="A151" s="34">
        <v>43768</v>
      </c>
      <c r="B151" s="18">
        <v>0.94097222222222221</v>
      </c>
      <c r="C151" s="18">
        <f ca="1">B151+(D151/1440)</f>
        <v>0.9291666666666667</v>
      </c>
      <c r="D151" s="31">
        <f ca="1">RANDBETWEEN(-30,120)</f>
        <v>-17</v>
      </c>
      <c r="E151" s="19" t="s">
        <v>115</v>
      </c>
      <c r="F151" s="19" t="s">
        <v>23</v>
      </c>
      <c r="G151" s="19" t="s">
        <v>279</v>
      </c>
      <c r="H151" s="20" t="s">
        <v>3</v>
      </c>
      <c r="I151" s="11">
        <f ca="1">IF(C151&gt;B151,-(B151-C151),C151-B151)</f>
        <v>-1.1805555555555514E-2</v>
      </c>
      <c r="J151" s="11">
        <f>MONTH(A151)</f>
        <v>10</v>
      </c>
      <c r="K151" s="11" t="str">
        <f>TEXT(DAY(A151), "DD")</f>
        <v>30</v>
      </c>
      <c r="L151" s="12" t="str">
        <f ca="1">TEXT(HOUR(C151),"00")</f>
        <v>22</v>
      </c>
      <c r="M151" s="12" t="str">
        <f ca="1">TEXT(MINUTE(C151),"00")</f>
        <v>18</v>
      </c>
      <c r="N151" s="13" t="str">
        <f ca="1">CONCATENATE(J151,K151,L151,M151,)</f>
        <v>10302218</v>
      </c>
      <c r="O151" s="11">
        <f ca="1">I151*1440</f>
        <v>-16.99999999999994</v>
      </c>
      <c r="P151" s="13">
        <v>1022</v>
      </c>
      <c r="Q151" s="13" t="str">
        <f>E151</f>
        <v>MADRID</v>
      </c>
      <c r="R151" s="13" t="s">
        <v>343</v>
      </c>
      <c r="S151" s="29" t="str">
        <f ca="1">CONCATENATE(N151,",",INT(O151),",",P151,",",Q151,",",R151)</f>
        <v>10302218,-17,1022,MADRID,GENEVA</v>
      </c>
    </row>
    <row r="152" spans="1:19" ht="29.25" x14ac:dyDescent="0.25">
      <c r="A152" s="34">
        <v>43768</v>
      </c>
      <c r="B152" s="18">
        <v>0.85416666666666663</v>
      </c>
      <c r="C152" s="18">
        <f ca="1">B152+(D152/1440)</f>
        <v>0.92222222222222217</v>
      </c>
      <c r="D152" s="31">
        <f ca="1">RANDBETWEEN(-30,120)</f>
        <v>98</v>
      </c>
      <c r="E152" s="19" t="s">
        <v>13</v>
      </c>
      <c r="F152" s="19" t="s">
        <v>14</v>
      </c>
      <c r="G152" s="19" t="s">
        <v>247</v>
      </c>
      <c r="H152" s="20" t="s">
        <v>3</v>
      </c>
      <c r="I152" s="11">
        <f ca="1">IF(C152&gt;B152,-(B152-C152),C152-B152)</f>
        <v>6.8055555555555536E-2</v>
      </c>
      <c r="J152" s="11">
        <f>MONTH(A152)</f>
        <v>10</v>
      </c>
      <c r="K152" s="11" t="str">
        <f>TEXT(DAY(A152), "DD")</f>
        <v>30</v>
      </c>
      <c r="L152" s="12" t="str">
        <f ca="1">TEXT(HOUR(C152),"00")</f>
        <v>22</v>
      </c>
      <c r="M152" s="12" t="str">
        <f ca="1">TEXT(MINUTE(C152),"00")</f>
        <v>08</v>
      </c>
      <c r="N152" s="13" t="str">
        <f ca="1">CONCATENATE(J152,K152,L152,M152,)</f>
        <v>10302208</v>
      </c>
      <c r="O152" s="11">
        <f ca="1">I152*1440</f>
        <v>97.999999999999972</v>
      </c>
      <c r="P152" s="13">
        <v>532</v>
      </c>
      <c r="Q152" s="13" t="str">
        <f>E152</f>
        <v>BRUSSELS</v>
      </c>
      <c r="R152" s="13" t="s">
        <v>343</v>
      </c>
      <c r="S152" s="29" t="str">
        <f ca="1">CONCATENATE(N152,",",INT(O152),",",P152,",",Q152,",",R152)</f>
        <v>10302208,98,532,BRUSSELS,GENEVA</v>
      </c>
    </row>
    <row r="153" spans="1:19" x14ac:dyDescent="0.25">
      <c r="A153" s="34">
        <v>43768</v>
      </c>
      <c r="B153" s="25">
        <v>0.97222222222222221</v>
      </c>
      <c r="C153" s="18">
        <f ca="1">B153+(D153/1440)</f>
        <v>1.0291666666666666</v>
      </c>
      <c r="D153" s="31">
        <f ca="1">RANDBETWEEN(-30,120)</f>
        <v>82</v>
      </c>
      <c r="E153" s="26" t="s">
        <v>36</v>
      </c>
      <c r="F153" s="26" t="s">
        <v>37</v>
      </c>
      <c r="G153" s="26" t="s">
        <v>286</v>
      </c>
      <c r="H153" s="35" t="s">
        <v>3</v>
      </c>
      <c r="I153" s="11">
        <f ca="1">IF(C153&gt;B153,-(B153-C153),C153-B153)</f>
        <v>5.6944444444444353E-2</v>
      </c>
      <c r="J153" s="11">
        <f>MONTH(A153)</f>
        <v>10</v>
      </c>
      <c r="K153" s="11" t="str">
        <f>TEXT(DAY(A153), "DD")</f>
        <v>30</v>
      </c>
      <c r="L153" s="12" t="str">
        <f ca="1">TEXT(HOUR(C153),"00")</f>
        <v>00</v>
      </c>
      <c r="M153" s="12" t="str">
        <f ca="1">TEXT(MINUTE(C153),"00")</f>
        <v>42</v>
      </c>
      <c r="N153" s="13" t="str">
        <f ca="1">CONCATENATE(J153,K153,L153,M153,)</f>
        <v>10300042</v>
      </c>
      <c r="O153" s="11">
        <f ca="1">I153*1440</f>
        <v>81.999999999999872</v>
      </c>
      <c r="P153" s="13">
        <v>223</v>
      </c>
      <c r="Q153" s="13" t="str">
        <f>E153</f>
        <v>ZURICH</v>
      </c>
      <c r="R153" s="13" t="s">
        <v>343</v>
      </c>
      <c r="S153" s="29" t="str">
        <f ca="1">CONCATENATE(N153,",",INT(O153),",",P153,",",Q153,",",R153)</f>
        <v>10300042,81,223,ZURICH,GENEVA</v>
      </c>
    </row>
    <row r="154" spans="1:19" x14ac:dyDescent="0.25">
      <c r="A154" s="34">
        <v>43768</v>
      </c>
      <c r="B154" s="18">
        <v>0.89930555555555547</v>
      </c>
      <c r="C154" s="18">
        <f ca="1">B154+(D154/1440)</f>
        <v>0.93611111111111101</v>
      </c>
      <c r="D154" s="31">
        <f ca="1">RANDBETWEEN(-30,120)</f>
        <v>53</v>
      </c>
      <c r="E154" s="19" t="s">
        <v>332</v>
      </c>
      <c r="F154" s="19" t="s">
        <v>37</v>
      </c>
      <c r="G154" s="19" t="s">
        <v>333</v>
      </c>
      <c r="H154" s="20" t="s">
        <v>3</v>
      </c>
      <c r="I154" s="11">
        <f ca="1">IF(C154&gt;B154,-(B154-C154),C154-B154)</f>
        <v>3.6805555555555536E-2</v>
      </c>
      <c r="J154" s="11">
        <f>MONTH(A154)</f>
        <v>10</v>
      </c>
      <c r="K154" s="11" t="str">
        <f>TEXT(DAY(A154), "DD")</f>
        <v>30</v>
      </c>
      <c r="L154" s="12" t="str">
        <f ca="1">TEXT(HOUR(C154),"00")</f>
        <v>22</v>
      </c>
      <c r="M154" s="12" t="str">
        <f ca="1">TEXT(MINUTE(C154),"00")</f>
        <v>28</v>
      </c>
      <c r="N154" s="13" t="str">
        <f ca="1">CONCATENATE(J154,K154,L154,M154,)</f>
        <v>10302228</v>
      </c>
      <c r="O154" s="11">
        <f ca="1">I154*1440</f>
        <v>52.999999999999972</v>
      </c>
      <c r="P154" s="13">
        <v>750</v>
      </c>
      <c r="Q154" s="13" t="str">
        <f>E154</f>
        <v>PRAGUE</v>
      </c>
      <c r="R154" s="13" t="s">
        <v>343</v>
      </c>
      <c r="S154" s="29" t="str">
        <f ca="1">CONCATENATE(N154,",",INT(O154),",",P154,",",Q154,",",R154)</f>
        <v>10302228,53,750,PRAGUE,GENEVA</v>
      </c>
    </row>
    <row r="155" spans="1:19" ht="29.25" x14ac:dyDescent="0.25">
      <c r="A155" s="34">
        <v>43768</v>
      </c>
      <c r="B155" s="18">
        <v>0.91666666666666663</v>
      </c>
      <c r="C155" s="18">
        <f ca="1">B155+(D155/1440)</f>
        <v>0.97291666666666665</v>
      </c>
      <c r="D155" s="31">
        <f ca="1">RANDBETWEEN(-30,120)</f>
        <v>81</v>
      </c>
      <c r="E155" s="19" t="s">
        <v>205</v>
      </c>
      <c r="F155" s="19" t="s">
        <v>23</v>
      </c>
      <c r="G155" s="19" t="s">
        <v>264</v>
      </c>
      <c r="H155" s="20" t="s">
        <v>3</v>
      </c>
      <c r="I155" s="11">
        <f ca="1">IF(C155&gt;B155,-(B155-C155),C155-B155)</f>
        <v>5.6250000000000022E-2</v>
      </c>
      <c r="J155" s="11">
        <f>MONTH(A155)</f>
        <v>10</v>
      </c>
      <c r="K155" s="11" t="str">
        <f>TEXT(DAY(A155), "DD")</f>
        <v>30</v>
      </c>
      <c r="L155" s="12" t="str">
        <f ca="1">TEXT(HOUR(C155),"00")</f>
        <v>23</v>
      </c>
      <c r="M155" s="12" t="str">
        <f ca="1">TEXT(MINUTE(C155),"00")</f>
        <v>21</v>
      </c>
      <c r="N155" s="13" t="str">
        <f ca="1">CONCATENATE(J155,K155,L155,M155,)</f>
        <v>10302321</v>
      </c>
      <c r="O155" s="11">
        <f ca="1">I155*1440</f>
        <v>81.000000000000028</v>
      </c>
      <c r="P155" s="13">
        <v>2023</v>
      </c>
      <c r="Q155" s="13" t="str">
        <f>E155</f>
        <v>MARRAKECH</v>
      </c>
      <c r="R155" s="13" t="s">
        <v>343</v>
      </c>
      <c r="S155" s="29" t="str">
        <f ca="1">CONCATENATE(N155,",",INT(O155),",",P155,",",Q155,",",R155)</f>
        <v>10302321,81,2023,MARRAKECH,GENEVA</v>
      </c>
    </row>
    <row r="156" spans="1:19" ht="29.25" x14ac:dyDescent="0.25">
      <c r="A156" s="34">
        <v>43768</v>
      </c>
      <c r="B156" s="18">
        <v>0.95486111111111116</v>
      </c>
      <c r="C156" s="18">
        <f ca="1">B156+(D156/1440)</f>
        <v>0.95000000000000007</v>
      </c>
      <c r="D156" s="31">
        <f ca="1">RANDBETWEEN(-30,120)</f>
        <v>-7</v>
      </c>
      <c r="E156" s="19" t="s">
        <v>25</v>
      </c>
      <c r="F156" s="19" t="s">
        <v>23</v>
      </c>
      <c r="G156" s="19" t="s">
        <v>283</v>
      </c>
      <c r="H156" s="20" t="s">
        <v>3</v>
      </c>
      <c r="I156" s="11">
        <f ca="1">IF(C156&gt;B156,-(B156-C156),C156-B156)</f>
        <v>-4.8611111111110938E-3</v>
      </c>
      <c r="J156" s="11">
        <f>MONTH(A156)</f>
        <v>10</v>
      </c>
      <c r="K156" s="11" t="str">
        <f>TEXT(DAY(A156), "DD")</f>
        <v>30</v>
      </c>
      <c r="L156" s="12" t="str">
        <f ca="1">TEXT(HOUR(C156),"00")</f>
        <v>22</v>
      </c>
      <c r="M156" s="12" t="str">
        <f ca="1">TEXT(MINUTE(C156),"00")</f>
        <v>48</v>
      </c>
      <c r="N156" s="13" t="str">
        <f ca="1">CONCATENATE(J156,K156,L156,M156,)</f>
        <v>10302248</v>
      </c>
      <c r="O156" s="11">
        <f ca="1">I156*1440</f>
        <v>-6.9999999999999751</v>
      </c>
      <c r="P156" s="13">
        <v>622</v>
      </c>
      <c r="Q156" s="13" t="str">
        <f>E156</f>
        <v>BARCELONA</v>
      </c>
      <c r="R156" s="13" t="s">
        <v>343</v>
      </c>
      <c r="S156" s="29" t="str">
        <f ca="1">CONCATENATE(N156,",",INT(O156),",",P156,",",Q156,",",R156)</f>
        <v>10302248,-7,622,BARCELONA,GENEVA</v>
      </c>
    </row>
    <row r="157" spans="1:19" ht="29.25" x14ac:dyDescent="0.25">
      <c r="A157" s="34">
        <v>43768</v>
      </c>
      <c r="B157" s="18">
        <v>0.92361111111111116</v>
      </c>
      <c r="C157" s="18">
        <f ca="1">B157+(D157/1440)</f>
        <v>0.90625</v>
      </c>
      <c r="D157" s="31">
        <f ca="1">RANDBETWEEN(-30,120)</f>
        <v>-25</v>
      </c>
      <c r="E157" s="19" t="s">
        <v>25</v>
      </c>
      <c r="F157" s="19" t="s">
        <v>37</v>
      </c>
      <c r="G157" s="19" t="s">
        <v>336</v>
      </c>
      <c r="H157" s="20" t="s">
        <v>3</v>
      </c>
      <c r="I157" s="11">
        <f ca="1">IF(C157&gt;B157,-(B157-C157),C157-B157)</f>
        <v>-1.736111111111116E-2</v>
      </c>
      <c r="J157" s="11">
        <f>MONTH(A157)</f>
        <v>10</v>
      </c>
      <c r="K157" s="11" t="str">
        <f>TEXT(DAY(A157), "DD")</f>
        <v>30</v>
      </c>
      <c r="L157" s="12" t="str">
        <f ca="1">TEXT(HOUR(C157),"00")</f>
        <v>21</v>
      </c>
      <c r="M157" s="12" t="str">
        <f ca="1">TEXT(MINUTE(C157),"00")</f>
        <v>45</v>
      </c>
      <c r="N157" s="13" t="str">
        <f ca="1">CONCATENATE(J157,K157,L157,M157,)</f>
        <v>10302145</v>
      </c>
      <c r="O157" s="11">
        <f ca="1">I157*1440</f>
        <v>-25.000000000000071</v>
      </c>
      <c r="P157" s="13">
        <v>622</v>
      </c>
      <c r="Q157" s="13" t="str">
        <f>E157</f>
        <v>BARCELONA</v>
      </c>
      <c r="R157" s="13" t="s">
        <v>343</v>
      </c>
      <c r="S157" s="29" t="str">
        <f ca="1">CONCATENATE(N157,",",INT(O157),",",P157,",",Q157,",",R157)</f>
        <v>10302145,-26,622,BARCELONA,GENEVA</v>
      </c>
    </row>
    <row r="158" spans="1:19" x14ac:dyDescent="0.25">
      <c r="A158" s="34">
        <v>43768</v>
      </c>
      <c r="B158" s="18">
        <v>0.91319444444444453</v>
      </c>
      <c r="C158" s="18">
        <f ca="1">B158+(D158/1440)</f>
        <v>0.93680555555555567</v>
      </c>
      <c r="D158" s="31">
        <f ca="1">RANDBETWEEN(-30,120)</f>
        <v>34</v>
      </c>
      <c r="E158" s="19" t="s">
        <v>334</v>
      </c>
      <c r="F158" s="19" t="s">
        <v>23</v>
      </c>
      <c r="G158" s="19" t="s">
        <v>335</v>
      </c>
      <c r="H158" s="20" t="s">
        <v>3</v>
      </c>
      <c r="I158" s="11">
        <f ca="1">IF(C158&gt;B158,-(B158-C158),C158-B158)</f>
        <v>2.3611111111111138E-2</v>
      </c>
      <c r="J158" s="11">
        <f>MONTH(A158)</f>
        <v>10</v>
      </c>
      <c r="K158" s="11" t="str">
        <f>TEXT(DAY(A158), "DD")</f>
        <v>30</v>
      </c>
      <c r="L158" s="12" t="str">
        <f ca="1">TEXT(HOUR(C158),"00")</f>
        <v>22</v>
      </c>
      <c r="M158" s="12" t="str">
        <f ca="1">TEXT(MINUTE(C158),"00")</f>
        <v>29</v>
      </c>
      <c r="N158" s="13" t="str">
        <f ca="1">CONCATENATE(J158,K158,L158,M158,)</f>
        <v>10302229</v>
      </c>
      <c r="O158" s="11">
        <f ca="1">I158*1440</f>
        <v>34.000000000000043</v>
      </c>
      <c r="P158" s="13">
        <v>1077</v>
      </c>
      <c r="Q158" s="13" t="str">
        <f>E158</f>
        <v>PALERMO</v>
      </c>
      <c r="R158" s="13" t="s">
        <v>343</v>
      </c>
      <c r="S158" s="29" t="str">
        <f ca="1">CONCATENATE(N158,",",INT(O158),",",P158,",",Q158,",",R158)</f>
        <v>10302229,34,1077,PALERMO,GENEVA</v>
      </c>
    </row>
    <row r="159" spans="1:19" x14ac:dyDescent="0.25">
      <c r="A159" s="34">
        <v>43768</v>
      </c>
      <c r="B159" s="18">
        <v>0.95138888888888884</v>
      </c>
      <c r="C159" s="18">
        <f ca="1">B159+(D159/1440)</f>
        <v>0.9590277777777777</v>
      </c>
      <c r="D159" s="31">
        <f ca="1">RANDBETWEEN(-30,120)</f>
        <v>11</v>
      </c>
      <c r="E159" s="19" t="s">
        <v>93</v>
      </c>
      <c r="F159" s="19" t="s">
        <v>23</v>
      </c>
      <c r="G159" s="19" t="s">
        <v>282</v>
      </c>
      <c r="H159" s="20" t="s">
        <v>3</v>
      </c>
      <c r="I159" s="11">
        <f ca="1">IF(C159&gt;B159,-(B159-C159),C159-B159)</f>
        <v>7.6388888888888618E-3</v>
      </c>
      <c r="J159" s="11">
        <f>MONTH(A159)</f>
        <v>10</v>
      </c>
      <c r="K159" s="11" t="str">
        <f>TEXT(DAY(A159), "DD")</f>
        <v>30</v>
      </c>
      <c r="L159" s="12" t="str">
        <f ca="1">TEXT(HOUR(C159),"00")</f>
        <v>23</v>
      </c>
      <c r="M159" s="12" t="str">
        <f ca="1">TEXT(MINUTE(C159),"00")</f>
        <v>01</v>
      </c>
      <c r="N159" s="13" t="str">
        <f ca="1">CONCATENATE(J159,K159,L159,M159,)</f>
        <v>10302301</v>
      </c>
      <c r="O159" s="11">
        <f ca="1">I159*1440</f>
        <v>10.999999999999961</v>
      </c>
      <c r="P159" s="13">
        <v>544</v>
      </c>
      <c r="Q159" s="13" t="str">
        <f>E159</f>
        <v>BORDEAUX</v>
      </c>
      <c r="R159" s="13" t="s">
        <v>343</v>
      </c>
      <c r="S159" s="29" t="str">
        <f ca="1">CONCATENATE(N159,",",INT(O159),",",P159,",",Q159,",",R159)</f>
        <v>10302301,11,544,BORDEAUX,GENEVA</v>
      </c>
    </row>
    <row r="160" spans="1:19" x14ac:dyDescent="0.25">
      <c r="A160" s="34">
        <v>43768</v>
      </c>
      <c r="B160" s="18">
        <v>0.90972222222222221</v>
      </c>
      <c r="C160" s="18">
        <f ca="1">B160+(D160/1440)</f>
        <v>0.91249999999999998</v>
      </c>
      <c r="D160" s="31">
        <f ca="1">RANDBETWEEN(-30,120)</f>
        <v>4</v>
      </c>
      <c r="E160" s="19" t="s">
        <v>52</v>
      </c>
      <c r="F160" s="19" t="s">
        <v>23</v>
      </c>
      <c r="G160" s="19" t="s">
        <v>261</v>
      </c>
      <c r="H160" s="20" t="s">
        <v>3</v>
      </c>
      <c r="I160" s="11">
        <f ca="1">IF(C160&gt;B160,-(B160-C160),C160-B160)</f>
        <v>2.7777777777777679E-3</v>
      </c>
      <c r="J160" s="11">
        <f>MONTH(A160)</f>
        <v>10</v>
      </c>
      <c r="K160" s="11" t="str">
        <f>TEXT(DAY(A160), "DD")</f>
        <v>30</v>
      </c>
      <c r="L160" s="12" t="str">
        <f ca="1">TEXT(HOUR(C160),"00")</f>
        <v>21</v>
      </c>
      <c r="M160" s="12" t="str">
        <f ca="1">TEXT(MINUTE(C160),"00")</f>
        <v>54</v>
      </c>
      <c r="N160" s="13" t="str">
        <f ca="1">CONCATENATE(J160,K160,L160,M160,)</f>
        <v>10302154</v>
      </c>
      <c r="O160" s="11">
        <f ca="1">I160*1440</f>
        <v>3.9999999999999858</v>
      </c>
      <c r="P160" s="13">
        <v>409</v>
      </c>
      <c r="Q160" s="13" t="str">
        <f>E160</f>
        <v>PARIS ORY</v>
      </c>
      <c r="R160" s="13" t="s">
        <v>343</v>
      </c>
      <c r="S160" s="29" t="str">
        <f ca="1">CONCATENATE(N160,",",INT(O160),",",P160,",",Q160,",",R160)</f>
        <v>10302154,3,409,PARIS ORY,GENEVA</v>
      </c>
    </row>
    <row r="161" spans="1:19" x14ac:dyDescent="0.25">
      <c r="A161" s="34">
        <v>43768</v>
      </c>
      <c r="B161" s="18">
        <v>0.93402777777777779</v>
      </c>
      <c r="C161" s="18">
        <f ca="1">B161+(D161/1440)</f>
        <v>0.99375000000000002</v>
      </c>
      <c r="D161" s="31">
        <f ca="1">RANDBETWEEN(-30,120)</f>
        <v>86</v>
      </c>
      <c r="E161" s="19" t="s">
        <v>107</v>
      </c>
      <c r="F161" s="19" t="s">
        <v>23</v>
      </c>
      <c r="G161" s="19" t="s">
        <v>276</v>
      </c>
      <c r="H161" s="20" t="s">
        <v>3</v>
      </c>
      <c r="I161" s="11">
        <f ca="1">IF(C161&gt;B161,-(B161-C161),C161-B161)</f>
        <v>5.9722222222222232E-2</v>
      </c>
      <c r="J161" s="11">
        <f>MONTH(A161)</f>
        <v>10</v>
      </c>
      <c r="K161" s="11" t="str">
        <f>TEXT(DAY(A161), "DD")</f>
        <v>30</v>
      </c>
      <c r="L161" s="12" t="str">
        <f ca="1">TEXT(HOUR(C161),"00")</f>
        <v>23</v>
      </c>
      <c r="M161" s="12" t="str">
        <f ca="1">TEXT(MINUTE(C161),"00")</f>
        <v>51</v>
      </c>
      <c r="N161" s="13" t="str">
        <f ca="1">CONCATENATE(J161,K161,L161,M161,)</f>
        <v>10302351</v>
      </c>
      <c r="O161" s="11">
        <f ca="1">I161*1440</f>
        <v>86.000000000000014</v>
      </c>
      <c r="P161" s="13">
        <v>1501</v>
      </c>
      <c r="Q161" s="13" t="str">
        <f>E161</f>
        <v>LISBON</v>
      </c>
      <c r="R161" s="13" t="s">
        <v>343</v>
      </c>
      <c r="S161" s="29" t="str">
        <f ca="1">CONCATENATE(N161,",",INT(O161),",",P161,",",Q161,",",R161)</f>
        <v>10302351,86,1501,LISBON,GENEVA</v>
      </c>
    </row>
    <row r="162" spans="1:19" ht="29.25" x14ac:dyDescent="0.25">
      <c r="A162" s="34">
        <v>43768</v>
      </c>
      <c r="B162" s="18">
        <v>0.87847222222222221</v>
      </c>
      <c r="C162" s="18">
        <f ca="1">B162+(D162/1440)</f>
        <v>0.95416666666666661</v>
      </c>
      <c r="D162" s="31">
        <f ca="1">RANDBETWEEN(-30,120)</f>
        <v>109</v>
      </c>
      <c r="E162" s="19" t="s">
        <v>56</v>
      </c>
      <c r="F162" s="19" t="s">
        <v>23</v>
      </c>
      <c r="G162" s="19" t="s">
        <v>256</v>
      </c>
      <c r="H162" s="21" t="s">
        <v>97</v>
      </c>
      <c r="I162" s="11">
        <f ca="1">IF(C162&gt;B162,-(B162-C162),C162-B162)</f>
        <v>7.5694444444444398E-2</v>
      </c>
      <c r="J162" s="11">
        <f>MONTH(A162)</f>
        <v>10</v>
      </c>
      <c r="K162" s="11" t="str">
        <f>TEXT(DAY(A162), "DD")</f>
        <v>30</v>
      </c>
      <c r="L162" s="12" t="str">
        <f ca="1">TEXT(HOUR(C162),"00")</f>
        <v>22</v>
      </c>
      <c r="M162" s="12" t="str">
        <f ca="1">TEXT(MINUTE(C162),"00")</f>
        <v>54</v>
      </c>
      <c r="N162" s="13" t="str">
        <f ca="1">CONCATENATE(J162,K162,L162,M162,)</f>
        <v>10302254</v>
      </c>
      <c r="O162" s="11">
        <f ca="1">I162*1440</f>
        <v>108.99999999999993</v>
      </c>
      <c r="P162" s="13">
        <v>1309</v>
      </c>
      <c r="Q162" s="13" t="str">
        <f>E162</f>
        <v>PORTO</v>
      </c>
      <c r="R162" s="13" t="s">
        <v>343</v>
      </c>
      <c r="S162" s="29" t="str">
        <f ca="1">CONCATENATE(N162,",",INT(O162),",",P162,",",Q162,",",R162)</f>
        <v>10302254,109,1309,PORTO,GENEVA</v>
      </c>
    </row>
    <row r="163" spans="1:19" ht="29.25" x14ac:dyDescent="0.25">
      <c r="A163" s="34">
        <v>43768</v>
      </c>
      <c r="B163" s="18">
        <v>0.9375</v>
      </c>
      <c r="C163" s="18">
        <f ca="1">B163+(D163/1440)</f>
        <v>0.92500000000000004</v>
      </c>
      <c r="D163" s="31">
        <f ca="1">RANDBETWEEN(-30,120)</f>
        <v>-18</v>
      </c>
      <c r="E163" s="19" t="s">
        <v>98</v>
      </c>
      <c r="F163" s="19" t="s">
        <v>23</v>
      </c>
      <c r="G163" s="19" t="s">
        <v>277</v>
      </c>
      <c r="H163" s="20" t="s">
        <v>3</v>
      </c>
      <c r="I163" s="11">
        <f ca="1">IF(C163&gt;B163,-(B163-C163),C163-B163)</f>
        <v>-1.2499999999999956E-2</v>
      </c>
      <c r="J163" s="11">
        <f>MONTH(A163)</f>
        <v>10</v>
      </c>
      <c r="K163" s="11" t="str">
        <f>TEXT(DAY(A163), "DD")</f>
        <v>30</v>
      </c>
      <c r="L163" s="12" t="str">
        <f ca="1">TEXT(HOUR(C163),"00")</f>
        <v>22</v>
      </c>
      <c r="M163" s="12" t="str">
        <f ca="1">TEXT(MINUTE(C163),"00")</f>
        <v>12</v>
      </c>
      <c r="N163" s="13" t="str">
        <f ca="1">CONCATENATE(J163,K163,L163,M163,)</f>
        <v>10302212</v>
      </c>
      <c r="O163" s="11">
        <f ca="1">I163*1440</f>
        <v>-17.999999999999936</v>
      </c>
      <c r="P163" s="13">
        <v>745</v>
      </c>
      <c r="Q163" s="13" t="str">
        <f>E163</f>
        <v>LONDON LGW</v>
      </c>
      <c r="R163" s="13" t="s">
        <v>343</v>
      </c>
      <c r="S163" s="29" t="str">
        <f ca="1">CONCATENATE(N163,",",INT(O163),",",P163,",",Q163,",",R163)</f>
        <v>10302212,-18,745,LONDON LGW,GENEVA</v>
      </c>
    </row>
    <row r="164" spans="1:19" ht="29.25" x14ac:dyDescent="0.25">
      <c r="A164" s="34">
        <v>43768</v>
      </c>
      <c r="B164" s="18">
        <v>0.86458333333333337</v>
      </c>
      <c r="C164" s="18">
        <f ca="1">B164+(D164/1440)</f>
        <v>0.90833333333333333</v>
      </c>
      <c r="D164" s="31">
        <f ca="1">RANDBETWEEN(-30,120)</f>
        <v>63</v>
      </c>
      <c r="E164" s="19" t="s">
        <v>16</v>
      </c>
      <c r="F164" s="19" t="s">
        <v>17</v>
      </c>
      <c r="G164" s="19" t="s">
        <v>250</v>
      </c>
      <c r="H164" s="20" t="s">
        <v>3</v>
      </c>
      <c r="I164" s="11">
        <f ca="1">IF(C164&gt;B164,-(B164-C164),C164-B164)</f>
        <v>4.3749999999999956E-2</v>
      </c>
      <c r="J164" s="11">
        <f>MONTH(A164)</f>
        <v>10</v>
      </c>
      <c r="K164" s="11" t="str">
        <f>TEXT(DAY(A164), "DD")</f>
        <v>30</v>
      </c>
      <c r="L164" s="12" t="str">
        <f ca="1">TEXT(HOUR(C164),"00")</f>
        <v>21</v>
      </c>
      <c r="M164" s="12" t="str">
        <f ca="1">TEXT(MINUTE(C164),"00")</f>
        <v>48</v>
      </c>
      <c r="N164" s="13" t="str">
        <f ca="1">CONCATENATE(J164,K164,L164,M164,)</f>
        <v>10302148</v>
      </c>
      <c r="O164" s="11">
        <f ca="1">I164*1440</f>
        <v>62.999999999999936</v>
      </c>
      <c r="P164" s="13">
        <v>378</v>
      </c>
      <c r="Q164" s="13" t="str">
        <f>E164</f>
        <v>LUXEMBOURG</v>
      </c>
      <c r="R164" s="13" t="s">
        <v>343</v>
      </c>
      <c r="S164" s="29" t="str">
        <f ca="1">CONCATENATE(N164,",",INT(O164),",",P164,",",Q164,",",R164)</f>
        <v>10302148,62,378,LUXEMBOURG,GENEVA</v>
      </c>
    </row>
    <row r="165" spans="1:19" ht="29.25" x14ac:dyDescent="0.25">
      <c r="A165" s="34">
        <v>43768</v>
      </c>
      <c r="B165" s="18">
        <v>0.86111111111111116</v>
      </c>
      <c r="C165" s="18">
        <f ca="1">B165+(D165/1440)</f>
        <v>0.85069444444444453</v>
      </c>
      <c r="D165" s="31">
        <f ca="1">RANDBETWEEN(-30,120)</f>
        <v>-15</v>
      </c>
      <c r="E165" s="19" t="s">
        <v>111</v>
      </c>
      <c r="F165" s="19" t="s">
        <v>112</v>
      </c>
      <c r="G165" s="19" t="s">
        <v>249</v>
      </c>
      <c r="H165" s="20" t="s">
        <v>3</v>
      </c>
      <c r="I165" s="11">
        <f ca="1">IF(C165&gt;B165,-(B165-C165),C165-B165)</f>
        <v>-1.041666666666663E-2</v>
      </c>
      <c r="J165" s="11">
        <f>MONTH(A165)</f>
        <v>10</v>
      </c>
      <c r="K165" s="11" t="str">
        <f>TEXT(DAY(A165), "DD")</f>
        <v>30</v>
      </c>
      <c r="L165" s="12" t="str">
        <f ca="1">TEXT(HOUR(C165),"00")</f>
        <v>20</v>
      </c>
      <c r="M165" s="12" t="str">
        <f ca="1">TEXT(MINUTE(C165),"00")</f>
        <v>25</v>
      </c>
      <c r="N165" s="13" t="str">
        <f ca="1">CONCATENATE(J165,K165,L165,M165,)</f>
        <v>10302025</v>
      </c>
      <c r="O165" s="11">
        <f ca="1">I165*1440</f>
        <v>-14.999999999999947</v>
      </c>
      <c r="P165" s="13">
        <v>2418</v>
      </c>
      <c r="Q165" s="13" t="str">
        <f>E165</f>
        <v>MOSCOW SVO</v>
      </c>
      <c r="R165" s="13" t="s">
        <v>343</v>
      </c>
      <c r="S165" s="29" t="str">
        <f ca="1">CONCATENATE(N165,",",INT(O165),",",P165,",",Q165,",",R165)</f>
        <v>10302025,-15,2418,MOSCOW SVO,GENEVA</v>
      </c>
    </row>
    <row r="166" spans="1:19" x14ac:dyDescent="0.25">
      <c r="A166" s="34">
        <v>43768</v>
      </c>
      <c r="B166" s="18">
        <v>0.93055555555555547</v>
      </c>
      <c r="C166" s="18">
        <f ca="1">B166+(D166/1440)</f>
        <v>0.96874999999999989</v>
      </c>
      <c r="D166" s="31">
        <f ca="1">RANDBETWEEN(-30,120)</f>
        <v>55</v>
      </c>
      <c r="E166" s="19" t="s">
        <v>13</v>
      </c>
      <c r="F166" s="19" t="s">
        <v>23</v>
      </c>
      <c r="G166" s="19" t="s">
        <v>274</v>
      </c>
      <c r="H166" s="20" t="s">
        <v>3</v>
      </c>
      <c r="I166" s="11">
        <f ca="1">IF(C166&gt;B166,-(B166-C166),C166-B166)</f>
        <v>3.819444444444442E-2</v>
      </c>
      <c r="J166" s="11">
        <f>MONTH(A166)</f>
        <v>10</v>
      </c>
      <c r="K166" s="11" t="str">
        <f>TEXT(DAY(A166), "DD")</f>
        <v>30</v>
      </c>
      <c r="L166" s="12" t="str">
        <f ca="1">TEXT(HOUR(C166),"00")</f>
        <v>23</v>
      </c>
      <c r="M166" s="12" t="str">
        <f ca="1">TEXT(MINUTE(C166),"00")</f>
        <v>15</v>
      </c>
      <c r="N166" s="13" t="str">
        <f ca="1">CONCATENATE(J166,K166,L166,M166,)</f>
        <v>10302315</v>
      </c>
      <c r="O166" s="11">
        <f ca="1">I166*1440</f>
        <v>54.999999999999964</v>
      </c>
      <c r="P166" s="13">
        <v>532</v>
      </c>
      <c r="Q166" s="13" t="str">
        <f>E166</f>
        <v>BRUSSELS</v>
      </c>
      <c r="R166" s="13" t="s">
        <v>343</v>
      </c>
      <c r="S166" s="29" t="str">
        <f ca="1">CONCATENATE(N166,",",INT(O166),",",P166,",",Q166,",",R166)</f>
        <v>10302315,55,532,BRUSSELS,GENEVA</v>
      </c>
    </row>
    <row r="167" spans="1:19" x14ac:dyDescent="0.25">
      <c r="A167" s="34">
        <v>43768</v>
      </c>
      <c r="B167" s="18">
        <v>0.91319444444444453</v>
      </c>
      <c r="C167" s="18">
        <f ca="1">B167+(D167/1440)</f>
        <v>0.94166666666666676</v>
      </c>
      <c r="D167" s="31">
        <f ca="1">RANDBETWEEN(-30,120)</f>
        <v>41</v>
      </c>
      <c r="E167" s="19" t="s">
        <v>46</v>
      </c>
      <c r="F167" s="19" t="s">
        <v>47</v>
      </c>
      <c r="G167" s="19" t="s">
        <v>263</v>
      </c>
      <c r="H167" s="20" t="s">
        <v>3</v>
      </c>
      <c r="I167" s="11">
        <f ca="1">IF(C167&gt;B167,-(B167-C167),C167-B167)</f>
        <v>2.8472222222222232E-2</v>
      </c>
      <c r="J167" s="11">
        <f>MONTH(A167)</f>
        <v>10</v>
      </c>
      <c r="K167" s="11" t="str">
        <f>TEXT(DAY(A167), "DD")</f>
        <v>30</v>
      </c>
      <c r="L167" s="12" t="str">
        <f ca="1">TEXT(HOUR(C167),"00")</f>
        <v>22</v>
      </c>
      <c r="M167" s="12" t="str">
        <f ca="1">TEXT(MINUTE(C167),"00")</f>
        <v>36</v>
      </c>
      <c r="N167" s="13" t="str">
        <f ca="1">CONCATENATE(J167,K167,L167,M167,)</f>
        <v>10302236</v>
      </c>
      <c r="O167" s="11">
        <f ca="1">I167*1440</f>
        <v>41.000000000000014</v>
      </c>
      <c r="P167" s="13">
        <v>803</v>
      </c>
      <c r="Q167" s="13" t="str">
        <f>E167</f>
        <v>VIENNA</v>
      </c>
      <c r="R167" s="13" t="s">
        <v>343</v>
      </c>
      <c r="S167" s="29" t="str">
        <f ca="1">CONCATENATE(N167,",",INT(O167),",",P167,",",Q167,",",R167)</f>
        <v>10302236,41,803,VIENNA,GENEVA</v>
      </c>
    </row>
    <row r="168" spans="1:19" x14ac:dyDescent="0.25">
      <c r="A168" s="34">
        <v>43768</v>
      </c>
      <c r="B168" s="18">
        <v>0.92013888888888884</v>
      </c>
      <c r="C168" s="18">
        <f ca="1">B168+(D168/1440)</f>
        <v>0.93680555555555556</v>
      </c>
      <c r="D168" s="31">
        <f ca="1">RANDBETWEEN(-30,120)</f>
        <v>24</v>
      </c>
      <c r="E168" s="19" t="s">
        <v>88</v>
      </c>
      <c r="F168" s="19" t="s">
        <v>23</v>
      </c>
      <c r="G168" s="19" t="s">
        <v>265</v>
      </c>
      <c r="H168" s="20" t="s">
        <v>3</v>
      </c>
      <c r="I168" s="11">
        <f ca="1">IF(C168&gt;B168,-(B168-C168),C168-B168)</f>
        <v>1.6666666666666718E-2</v>
      </c>
      <c r="J168" s="11">
        <f>MONTH(A168)</f>
        <v>10</v>
      </c>
      <c r="K168" s="11" t="str">
        <f>TEXT(DAY(A168), "DD")</f>
        <v>30</v>
      </c>
      <c r="L168" s="12" t="str">
        <f ca="1">TEXT(HOUR(C168),"00")</f>
        <v>22</v>
      </c>
      <c r="M168" s="12" t="str">
        <f ca="1">TEXT(MINUTE(C168),"00")</f>
        <v>29</v>
      </c>
      <c r="N168" s="13" t="str">
        <f ca="1">CONCATENATE(J168,K168,L168,M168,)</f>
        <v>10302229</v>
      </c>
      <c r="O168" s="11">
        <f ca="1">I168*1440</f>
        <v>24.000000000000075</v>
      </c>
      <c r="P168" s="13">
        <v>698</v>
      </c>
      <c r="Q168" s="13" t="str">
        <f>E168</f>
        <v>ROME FCO</v>
      </c>
      <c r="R168" s="13" t="s">
        <v>343</v>
      </c>
      <c r="S168" s="29" t="str">
        <f ca="1">CONCATENATE(N168,",",INT(O168),",",P168,",",Q168,",",R168)</f>
        <v>10302229,24,698,ROME FCO,GENEVA</v>
      </c>
    </row>
    <row r="169" spans="1:19" x14ac:dyDescent="0.25">
      <c r="A169" s="34">
        <v>43768</v>
      </c>
      <c r="B169" s="18">
        <v>0.92013888888888884</v>
      </c>
      <c r="C169" s="18">
        <f ca="1">B169+(D169/1440)</f>
        <v>0.90208333333333324</v>
      </c>
      <c r="D169" s="31">
        <f ca="1">RANDBETWEEN(-30,120)</f>
        <v>-26</v>
      </c>
      <c r="E169" s="19" t="s">
        <v>266</v>
      </c>
      <c r="F169" s="19" t="s">
        <v>23</v>
      </c>
      <c r="G169" s="19" t="s">
        <v>267</v>
      </c>
      <c r="H169" s="20" t="s">
        <v>3</v>
      </c>
      <c r="I169" s="11">
        <f ca="1">IF(C169&gt;B169,-(B169-C169),C169-B169)</f>
        <v>-1.8055555555555602E-2</v>
      </c>
      <c r="J169" s="11">
        <f>MONTH(A169)</f>
        <v>10</v>
      </c>
      <c r="K169" s="11" t="str">
        <f>TEXT(DAY(A169), "DD")</f>
        <v>30</v>
      </c>
      <c r="L169" s="12" t="str">
        <f ca="1">TEXT(HOUR(C169),"00")</f>
        <v>21</v>
      </c>
      <c r="M169" s="12" t="str">
        <f ca="1">TEXT(MINUTE(C169),"00")</f>
        <v>39</v>
      </c>
      <c r="N169" s="13" t="str">
        <f ca="1">CONCATENATE(J169,K169,L169,M169,)</f>
        <v>10302139</v>
      </c>
      <c r="O169" s="11">
        <f ca="1">I169*1440</f>
        <v>-26.000000000000068</v>
      </c>
      <c r="P169" s="13">
        <v>862</v>
      </c>
      <c r="Q169" s="13" t="str">
        <f>E169</f>
        <v>HAMBURG</v>
      </c>
      <c r="R169" s="13" t="s">
        <v>343</v>
      </c>
      <c r="S169" s="29" t="str">
        <f ca="1">CONCATENATE(N169,",",INT(O169),",",P169,",",Q169,",",R169)</f>
        <v>10302139,-27,862,HAMBURG,GENEVA</v>
      </c>
    </row>
    <row r="170" spans="1:19" x14ac:dyDescent="0.25">
      <c r="A170" s="34">
        <v>43768</v>
      </c>
      <c r="B170" s="18">
        <v>0.96875</v>
      </c>
      <c r="C170" s="18">
        <f ca="1">B170+(D170/1440)</f>
        <v>0.94791666666666663</v>
      </c>
      <c r="D170" s="31">
        <f ca="1">RANDBETWEEN(-30,120)</f>
        <v>-30</v>
      </c>
      <c r="E170" s="19" t="s">
        <v>107</v>
      </c>
      <c r="F170" s="19" t="s">
        <v>108</v>
      </c>
      <c r="G170" s="19" t="s">
        <v>285</v>
      </c>
      <c r="H170" s="20" t="s">
        <v>3</v>
      </c>
      <c r="I170" s="11">
        <f ca="1">IF(C170&gt;B170,-(B170-C170),C170-B170)</f>
        <v>-2.083333333333337E-2</v>
      </c>
      <c r="J170" s="11">
        <f>MONTH(A170)</f>
        <v>10</v>
      </c>
      <c r="K170" s="11" t="str">
        <f>TEXT(DAY(A170), "DD")</f>
        <v>30</v>
      </c>
      <c r="L170" s="12" t="str">
        <f ca="1">TEXT(HOUR(C170),"00")</f>
        <v>22</v>
      </c>
      <c r="M170" s="12" t="str">
        <f ca="1">TEXT(MINUTE(C170),"00")</f>
        <v>45</v>
      </c>
      <c r="N170" s="13" t="str">
        <f ca="1">CONCATENATE(J170,K170,L170,M170,)</f>
        <v>10302245</v>
      </c>
      <c r="O170" s="11">
        <f ca="1">I170*1440</f>
        <v>-30.000000000000053</v>
      </c>
      <c r="P170" s="13">
        <v>1501</v>
      </c>
      <c r="Q170" s="13" t="str">
        <f>E170</f>
        <v>LISBON</v>
      </c>
      <c r="R170" s="13" t="s">
        <v>343</v>
      </c>
      <c r="S170" s="29" t="str">
        <f ca="1">CONCATENATE(N170,",",INT(O170),",",P170,",",Q170,",",R170)</f>
        <v>10302245,-31,1501,LISBON,GENEVA</v>
      </c>
    </row>
    <row r="171" spans="1:19" x14ac:dyDescent="0.25">
      <c r="A171" s="34">
        <v>43768</v>
      </c>
      <c r="B171" s="18">
        <v>0.93055555555555547</v>
      </c>
      <c r="C171" s="18">
        <f ca="1">B171+(D171/1440)</f>
        <v>1.0097222222222222</v>
      </c>
      <c r="D171" s="31">
        <f ca="1">RANDBETWEEN(-30,120)</f>
        <v>114</v>
      </c>
      <c r="E171" s="19" t="s">
        <v>115</v>
      </c>
      <c r="F171" s="19" t="s">
        <v>116</v>
      </c>
      <c r="G171" s="19" t="s">
        <v>275</v>
      </c>
      <c r="H171" s="20" t="s">
        <v>3</v>
      </c>
      <c r="I171" s="11">
        <f ca="1">IF(C171&gt;B171,-(B171-C171),C171-B171)</f>
        <v>7.9166666666666718E-2</v>
      </c>
      <c r="J171" s="11">
        <f>MONTH(A171)</f>
        <v>10</v>
      </c>
      <c r="K171" s="11" t="str">
        <f>TEXT(DAY(A171), "DD")</f>
        <v>30</v>
      </c>
      <c r="L171" s="12" t="str">
        <f ca="1">TEXT(HOUR(C171),"00")</f>
        <v>00</v>
      </c>
      <c r="M171" s="12" t="str">
        <f ca="1">TEXT(MINUTE(C171),"00")</f>
        <v>14</v>
      </c>
      <c r="N171" s="13" t="str">
        <f ca="1">CONCATENATE(J171,K171,L171,M171,)</f>
        <v>10300014</v>
      </c>
      <c r="O171" s="11">
        <f ca="1">I171*1440</f>
        <v>114.00000000000007</v>
      </c>
      <c r="P171" s="13">
        <v>1022</v>
      </c>
      <c r="Q171" s="13" t="str">
        <f>E171</f>
        <v>MADRID</v>
      </c>
      <c r="R171" s="13" t="s">
        <v>343</v>
      </c>
      <c r="S171" s="29" t="str">
        <f ca="1">CONCATENATE(N171,",",INT(O171),",",P171,",",Q171,",",R171)</f>
        <v>10300014,114,1022,MADRID,GENEVA</v>
      </c>
    </row>
    <row r="172" spans="1:19" x14ac:dyDescent="0.25">
      <c r="A172" s="34">
        <v>43768</v>
      </c>
      <c r="B172" s="18">
        <v>0.92361111111111116</v>
      </c>
      <c r="C172" s="18">
        <f ca="1">B172+(D172/1440)</f>
        <v>0.90694444444444444</v>
      </c>
      <c r="D172" s="31">
        <f ca="1">RANDBETWEEN(-30,120)</f>
        <v>-24</v>
      </c>
      <c r="E172" s="19" t="s">
        <v>22</v>
      </c>
      <c r="F172" s="19" t="s">
        <v>37</v>
      </c>
      <c r="G172" s="19" t="s">
        <v>337</v>
      </c>
      <c r="H172" s="20" t="s">
        <v>3</v>
      </c>
      <c r="I172" s="11">
        <f ca="1">IF(C172&gt;B172,-(B172-C172),C172-B172)</f>
        <v>-1.6666666666666718E-2</v>
      </c>
      <c r="J172" s="11">
        <f>MONTH(A172)</f>
        <v>10</v>
      </c>
      <c r="K172" s="11" t="str">
        <f>TEXT(DAY(A172), "DD")</f>
        <v>30</v>
      </c>
      <c r="L172" s="12" t="str">
        <f ca="1">TEXT(HOUR(C172),"00")</f>
        <v>21</v>
      </c>
      <c r="M172" s="12" t="str">
        <f ca="1">TEXT(MINUTE(C172),"00")</f>
        <v>46</v>
      </c>
      <c r="N172" s="13" t="str">
        <f ca="1">CONCATENATE(J172,K172,L172,M172,)</f>
        <v>10302146</v>
      </c>
      <c r="O172" s="11">
        <f ca="1">I172*1440</f>
        <v>-24.000000000000075</v>
      </c>
      <c r="P172" s="13">
        <v>291</v>
      </c>
      <c r="Q172" s="13" t="str">
        <f>E172</f>
        <v>NICE</v>
      </c>
      <c r="R172" s="13" t="s">
        <v>343</v>
      </c>
      <c r="S172" s="29" t="str">
        <f ca="1">CONCATENATE(N172,",",INT(O172),",",P172,",",Q172,",",R172)</f>
        <v>10302146,-25,291,NICE,GENEVA</v>
      </c>
    </row>
    <row r="173" spans="1:19" ht="29.25" x14ac:dyDescent="0.25">
      <c r="A173" s="34">
        <v>43768</v>
      </c>
      <c r="B173" s="18">
        <v>0.94444444444444453</v>
      </c>
      <c r="C173" s="18">
        <f ca="1">B173+(D173/1440)</f>
        <v>1.0104166666666667</v>
      </c>
      <c r="D173" s="31">
        <f ca="1">RANDBETWEEN(-30,120)</f>
        <v>95</v>
      </c>
      <c r="E173" s="19" t="s">
        <v>33</v>
      </c>
      <c r="F173" s="19" t="s">
        <v>34</v>
      </c>
      <c r="G173" s="19" t="s">
        <v>280</v>
      </c>
      <c r="H173" s="20" t="s">
        <v>3</v>
      </c>
      <c r="I173" s="11">
        <f ca="1">IF(C173&gt;B173,-(B173-C173),C173-B173)</f>
        <v>6.597222222222221E-2</v>
      </c>
      <c r="J173" s="11">
        <f>MONTH(A173)</f>
        <v>10</v>
      </c>
      <c r="K173" s="11" t="str">
        <f>TEXT(DAY(A173), "DD")</f>
        <v>30</v>
      </c>
      <c r="L173" s="12" t="str">
        <f ca="1">TEXT(HOUR(C173),"00")</f>
        <v>00</v>
      </c>
      <c r="M173" s="12" t="str">
        <f ca="1">TEXT(MINUTE(C173),"00")</f>
        <v>15</v>
      </c>
      <c r="N173" s="13" t="str">
        <f ca="1">CONCATENATE(J173,K173,L173,M173,)</f>
        <v>10300015</v>
      </c>
      <c r="O173" s="11">
        <f ca="1">I173*1440</f>
        <v>94.999999999999986</v>
      </c>
      <c r="P173" s="13">
        <v>691</v>
      </c>
      <c r="Q173" s="13" t="str">
        <f>E173</f>
        <v>AMSTERDAM</v>
      </c>
      <c r="R173" s="13" t="s">
        <v>343</v>
      </c>
      <c r="S173" s="29" t="str">
        <f ca="1">CONCATENATE(N173,",",INT(O173),",",P173,",",Q173,",",R173)</f>
        <v>10300015,95,691,AMSTERDAM,GENEVA</v>
      </c>
    </row>
    <row r="174" spans="1:19" x14ac:dyDescent="0.25">
      <c r="A174" s="34">
        <v>43768</v>
      </c>
      <c r="B174" s="18">
        <v>0.94444444444444453</v>
      </c>
      <c r="C174" s="18">
        <f ca="1">B174+(D174/1440)</f>
        <v>1.0166666666666668</v>
      </c>
      <c r="D174" s="31">
        <f ca="1">RANDBETWEEN(-30,120)</f>
        <v>104</v>
      </c>
      <c r="E174" s="19" t="s">
        <v>442</v>
      </c>
      <c r="F174" s="19" t="s">
        <v>23</v>
      </c>
      <c r="G174" s="19" t="s">
        <v>338</v>
      </c>
      <c r="H174" s="20" t="s">
        <v>3</v>
      </c>
      <c r="I174" s="11">
        <f ca="1">IF(C174&gt;B174,-(B174-C174),C174-B174)</f>
        <v>7.2222222222222299E-2</v>
      </c>
      <c r="J174" s="11">
        <f>MONTH(A174)</f>
        <v>10</v>
      </c>
      <c r="K174" s="11" t="str">
        <f>TEXT(DAY(A174), "DD")</f>
        <v>30</v>
      </c>
      <c r="L174" s="12" t="str">
        <f ca="1">TEXT(HOUR(C174),"00")</f>
        <v>00</v>
      </c>
      <c r="M174" s="12" t="str">
        <f ca="1">TEXT(MINUTE(C174),"00")</f>
        <v>24</v>
      </c>
      <c r="N174" s="13" t="str">
        <f ca="1">CONCATENATE(J174,K174,L174,M174,)</f>
        <v>10300024</v>
      </c>
      <c r="O174" s="11">
        <f ca="1">I174*1440</f>
        <v>104.00000000000011</v>
      </c>
      <c r="P174" s="13">
        <v>790</v>
      </c>
      <c r="Q174" s="13" t="str">
        <f>E174</f>
        <v>PALMA</v>
      </c>
      <c r="R174" s="13" t="s">
        <v>343</v>
      </c>
      <c r="S174" s="29" t="str">
        <f ca="1">CONCATENATE(N174,",",INT(O174),",",P174,",",Q174,",",R174)</f>
        <v>10300024,104,790,PALMA,GENEVA</v>
      </c>
    </row>
    <row r="175" spans="1:19" x14ac:dyDescent="0.25">
      <c r="A175" s="34">
        <v>43769</v>
      </c>
      <c r="B175" s="18">
        <v>0.25694444444444448</v>
      </c>
      <c r="C175" s="18">
        <f ca="1">B175+(D175/1440)</f>
        <v>0.24722222222222226</v>
      </c>
      <c r="D175" s="31">
        <f ca="1">RANDBETWEEN(-30,120)</f>
        <v>-14</v>
      </c>
      <c r="E175" s="19" t="s">
        <v>0</v>
      </c>
      <c r="F175" s="19" t="s">
        <v>1</v>
      </c>
      <c r="G175" s="19" t="s">
        <v>2</v>
      </c>
      <c r="H175" s="20" t="s">
        <v>3</v>
      </c>
      <c r="I175" s="11">
        <f ca="1">IF(C175&gt;B175,-(B175-C175),C175-B175)</f>
        <v>-9.7222222222222154E-3</v>
      </c>
      <c r="J175" s="11">
        <f>MONTH(A175)</f>
        <v>10</v>
      </c>
      <c r="K175" s="11" t="str">
        <f>TEXT(DAY(A175), "DD")</f>
        <v>31</v>
      </c>
      <c r="L175" s="12" t="str">
        <f ca="1">TEXT(HOUR(C175),"00")</f>
        <v>05</v>
      </c>
      <c r="M175" s="12" t="str">
        <f ca="1">TEXT(MINUTE(C175),"00")</f>
        <v>56</v>
      </c>
      <c r="N175" s="13" t="str">
        <f ca="1">CONCATENATE(J175,K175,IF(L175=0,"00",L175),M175,)</f>
        <v>10310556</v>
      </c>
      <c r="O175" s="11">
        <f ca="1">I175*1440</f>
        <v>-13.999999999999989</v>
      </c>
      <c r="P175" s="13">
        <v>6074</v>
      </c>
      <c r="Q175" s="13" t="str">
        <f>E175</f>
        <v>NAIROBI</v>
      </c>
      <c r="R175" s="13" t="s">
        <v>343</v>
      </c>
      <c r="S175" s="29" t="str">
        <f ca="1">CONCATENATE(N175,",",INT(O175),",",P175,",",Q175,",",R175)</f>
        <v>10310556,-14,6074,NAIROBI,GENEVA</v>
      </c>
    </row>
    <row r="176" spans="1:19" x14ac:dyDescent="0.25">
      <c r="A176" s="34">
        <v>43769</v>
      </c>
      <c r="B176" s="18">
        <v>0.27430555555555552</v>
      </c>
      <c r="C176" s="18">
        <f ca="1">B176+(D176/1440)</f>
        <v>0.30555555555555552</v>
      </c>
      <c r="D176" s="31">
        <f ca="1">RANDBETWEEN(-30,120)</f>
        <v>45</v>
      </c>
      <c r="E176" s="19" t="s">
        <v>4</v>
      </c>
      <c r="F176" s="19" t="s">
        <v>5</v>
      </c>
      <c r="G176" s="19" t="s">
        <v>6</v>
      </c>
      <c r="H176" s="20" t="s">
        <v>3</v>
      </c>
      <c r="I176" s="11">
        <f ca="1">IF(C176&gt;B176,-(B176-C176),C176-B176)</f>
        <v>3.125E-2</v>
      </c>
      <c r="J176" s="11">
        <f>MONTH(A176)</f>
        <v>10</v>
      </c>
      <c r="K176" s="11" t="str">
        <f>TEXT(DAY(A176), "DD")</f>
        <v>31</v>
      </c>
      <c r="L176" s="12" t="str">
        <f ca="1">TEXT(HOUR(C176),"00")</f>
        <v>07</v>
      </c>
      <c r="M176" s="12" t="str">
        <f ca="1">TEXT(MINUTE(C176),"00")</f>
        <v>20</v>
      </c>
      <c r="N176" s="13" t="str">
        <f ca="1">CONCATENATE(J176,K176,L176,M176,)</f>
        <v>10310720</v>
      </c>
      <c r="O176" s="11">
        <f ca="1">I176*1440</f>
        <v>45</v>
      </c>
      <c r="P176" s="13">
        <v>6216</v>
      </c>
      <c r="Q176" s="13" t="str">
        <f>E176</f>
        <v>NEWARK</v>
      </c>
      <c r="R176" s="13" t="s">
        <v>343</v>
      </c>
      <c r="S176" s="29" t="str">
        <f ca="1">CONCATENATE(N176,",",INT(O176),",",P176,",",Q176,",",R176)</f>
        <v>10310720,45,6216,NEWARK,GENEVA</v>
      </c>
    </row>
    <row r="177" spans="1:19" x14ac:dyDescent="0.25">
      <c r="A177" s="34">
        <v>43769</v>
      </c>
      <c r="B177" s="18">
        <v>0.3263888888888889</v>
      </c>
      <c r="C177" s="18">
        <f ca="1">B177+(D177/1440)</f>
        <v>0.3611111111111111</v>
      </c>
      <c r="D177" s="31">
        <f ca="1">RANDBETWEEN(-30,120)</f>
        <v>50</v>
      </c>
      <c r="E177" s="19" t="s">
        <v>19</v>
      </c>
      <c r="F177" s="19" t="s">
        <v>20</v>
      </c>
      <c r="G177" s="19" t="s">
        <v>21</v>
      </c>
      <c r="H177" s="20" t="s">
        <v>3</v>
      </c>
      <c r="I177" s="11">
        <f ca="1">IF(C177&gt;B177,-(B177-C177),C177-B177)</f>
        <v>3.472222222222221E-2</v>
      </c>
      <c r="J177" s="11">
        <f>MONTH(A177)</f>
        <v>10</v>
      </c>
      <c r="K177" s="11" t="str">
        <f>TEXT(DAY(A177), "DD")</f>
        <v>31</v>
      </c>
      <c r="L177" s="12" t="str">
        <f ca="1">TEXT(HOUR(C177),"00")</f>
        <v>08</v>
      </c>
      <c r="M177" s="12" t="str">
        <f ca="1">TEXT(MINUTE(C177),"00")</f>
        <v>40</v>
      </c>
      <c r="N177" s="13" t="str">
        <f ca="1">CONCATENATE(J177,K177,L177,M177,)</f>
        <v>10310840</v>
      </c>
      <c r="O177" s="11">
        <f ca="1">I177*1440</f>
        <v>49.999999999999986</v>
      </c>
      <c r="P177" s="13">
        <v>250</v>
      </c>
      <c r="Q177" s="13" t="str">
        <f>E177</f>
        <v>MILAN LIN</v>
      </c>
      <c r="R177" s="13" t="s">
        <v>343</v>
      </c>
      <c r="S177" s="29" t="str">
        <f ca="1">CONCATENATE(N177,",",INT(O177),",",P177,",",Q177,",",R177)</f>
        <v>10310840,50,250,MILAN LIN,GENEVA</v>
      </c>
    </row>
    <row r="178" spans="1:19" ht="29.25" x14ac:dyDescent="0.25">
      <c r="A178" s="34">
        <v>43769</v>
      </c>
      <c r="B178" s="18">
        <v>0.28125</v>
      </c>
      <c r="C178" s="18">
        <f ca="1">B178+(D178/1440)</f>
        <v>0.33402777777777776</v>
      </c>
      <c r="D178" s="31">
        <f ca="1">RANDBETWEEN(-30,120)</f>
        <v>76</v>
      </c>
      <c r="E178" s="19" t="s">
        <v>7</v>
      </c>
      <c r="F178" s="19" t="s">
        <v>8</v>
      </c>
      <c r="G178" s="19" t="s">
        <v>9</v>
      </c>
      <c r="H178" s="20" t="s">
        <v>3</v>
      </c>
      <c r="I178" s="11">
        <f ca="1">IF(C178&gt;B178,-(B178-C178),C178-B178)</f>
        <v>5.2777777777777757E-2</v>
      </c>
      <c r="J178" s="11">
        <f>MONTH(A178)</f>
        <v>10</v>
      </c>
      <c r="K178" s="11" t="str">
        <f>TEXT(DAY(A178), "DD")</f>
        <v>31</v>
      </c>
      <c r="L178" s="12" t="str">
        <f ca="1">TEXT(HOUR(C178),"00")</f>
        <v>08</v>
      </c>
      <c r="M178" s="12" t="str">
        <f ca="1">TEXT(MINUTE(C178),"00")</f>
        <v>01</v>
      </c>
      <c r="N178" s="13" t="str">
        <f ca="1">CONCATENATE(J178,K178,L178,M178,)</f>
        <v>10310801</v>
      </c>
      <c r="O178" s="11">
        <f ca="1">I178*1440</f>
        <v>75.999999999999972</v>
      </c>
      <c r="P178" s="13">
        <v>4896</v>
      </c>
      <c r="Q178" s="13" t="str">
        <f>E178</f>
        <v>ABU DHABI</v>
      </c>
      <c r="R178" s="13" t="s">
        <v>343</v>
      </c>
      <c r="S178" s="29" t="str">
        <f ca="1">CONCATENATE(N178,",",INT(O178),",",P178,",",Q178,",",R178)</f>
        <v>10310801,76,4896,ABU DHABI,GENEVA</v>
      </c>
    </row>
    <row r="179" spans="1:19" ht="15.75" thickBot="1" x14ac:dyDescent="0.3">
      <c r="A179" s="34">
        <v>43769</v>
      </c>
      <c r="B179" s="23">
        <v>0.35069444444444442</v>
      </c>
      <c r="C179" s="18">
        <f ca="1">B179+(D179/1440)</f>
        <v>0.3298611111111111</v>
      </c>
      <c r="D179" s="31">
        <f ca="1">RANDBETWEEN(-30,120)</f>
        <v>-30</v>
      </c>
      <c r="E179" s="24" t="s">
        <v>36</v>
      </c>
      <c r="F179" s="24" t="s">
        <v>37</v>
      </c>
      <c r="G179" s="24" t="s">
        <v>38</v>
      </c>
      <c r="H179" s="20" t="s">
        <v>3</v>
      </c>
      <c r="I179" s="11">
        <f ca="1">IF(C179&gt;B179,-(B179-C179),C179-B179)</f>
        <v>-2.0833333333333315E-2</v>
      </c>
      <c r="J179" s="11">
        <f>MONTH(A179)</f>
        <v>10</v>
      </c>
      <c r="K179" s="11" t="str">
        <f>TEXT(DAY(A179), "DD")</f>
        <v>31</v>
      </c>
      <c r="L179" s="12" t="str">
        <f ca="1">TEXT(HOUR(C179),"00")</f>
        <v>07</v>
      </c>
      <c r="M179" s="12" t="str">
        <f ca="1">TEXT(MINUTE(C179),"00")</f>
        <v>55</v>
      </c>
      <c r="N179" s="13" t="str">
        <f ca="1">CONCATENATE(J179,K179,L179,M179,)</f>
        <v>10310755</v>
      </c>
      <c r="O179" s="11">
        <f ca="1">I179*1440</f>
        <v>-29.999999999999972</v>
      </c>
      <c r="P179" s="13">
        <v>223</v>
      </c>
      <c r="Q179" s="13" t="str">
        <f>E179</f>
        <v>ZURICH</v>
      </c>
      <c r="R179" s="13" t="s">
        <v>343</v>
      </c>
      <c r="S179" s="29" t="str">
        <f ca="1">CONCATENATE(N179,",",INT(O179),",",P179,",",Q179,",",R179)</f>
        <v>10310755,-30,223,ZURICH,GENEVA</v>
      </c>
    </row>
    <row r="180" spans="1:19" x14ac:dyDescent="0.25">
      <c r="A180" s="34">
        <v>43769</v>
      </c>
      <c r="B180" s="18">
        <v>0.35416666666666669</v>
      </c>
      <c r="C180" s="18">
        <f ca="1">B180+(D180/1440)</f>
        <v>0.36875000000000002</v>
      </c>
      <c r="D180" s="31">
        <f ca="1">RANDBETWEEN(-30,120)</f>
        <v>21</v>
      </c>
      <c r="E180" s="19" t="s">
        <v>39</v>
      </c>
      <c r="F180" s="19" t="s">
        <v>37</v>
      </c>
      <c r="G180" s="19" t="s">
        <v>40</v>
      </c>
      <c r="H180" s="20" t="s">
        <v>3</v>
      </c>
      <c r="I180" s="11">
        <f ca="1">IF(C180&gt;B180,-(B180-C180),C180-B180)</f>
        <v>1.4583333333333337E-2</v>
      </c>
      <c r="J180" s="11">
        <f>MONTH(A180)</f>
        <v>10</v>
      </c>
      <c r="K180" s="11" t="str">
        <f>TEXT(DAY(A180), "DD")</f>
        <v>31</v>
      </c>
      <c r="L180" s="12" t="str">
        <f ca="1">TEXT(HOUR(C180),"00")</f>
        <v>08</v>
      </c>
      <c r="M180" s="12" t="str">
        <f ca="1">TEXT(MINUTE(C180),"00")</f>
        <v>51</v>
      </c>
      <c r="N180" s="13" t="str">
        <f ca="1">CONCATENATE(J180,K180,L180,M180,)</f>
        <v>10310851</v>
      </c>
      <c r="O180" s="11">
        <f ca="1">I180*1440</f>
        <v>21.000000000000007</v>
      </c>
      <c r="P180" s="13">
        <v>463</v>
      </c>
      <c r="Q180" s="13" t="str">
        <f>E180</f>
        <v>MUNICH</v>
      </c>
      <c r="R180" s="13" t="s">
        <v>343</v>
      </c>
      <c r="S180" s="29" t="str">
        <f ca="1">CONCATENATE(N180,",",INT(O180),",",P180,",",Q180,",",R180)</f>
        <v>10310851,21,463,MUNICH,GENEVA</v>
      </c>
    </row>
    <row r="181" spans="1:19" x14ac:dyDescent="0.25">
      <c r="A181" s="34">
        <v>43769</v>
      </c>
      <c r="B181" s="18">
        <v>0.28125</v>
      </c>
      <c r="C181" s="18">
        <f ca="1">B181+(D181/1440)</f>
        <v>0.2902777777777778</v>
      </c>
      <c r="D181" s="31">
        <f ca="1">RANDBETWEEN(-30,120)</f>
        <v>13</v>
      </c>
      <c r="E181" s="19" t="s">
        <v>10</v>
      </c>
      <c r="F181" s="19" t="s">
        <v>11</v>
      </c>
      <c r="G181" s="19" t="s">
        <v>12</v>
      </c>
      <c r="H181" s="20" t="s">
        <v>3</v>
      </c>
      <c r="I181" s="11">
        <f ca="1">IF(C181&gt;B181,-(B181-C181),C181-B181)</f>
        <v>9.0277777777778012E-3</v>
      </c>
      <c r="J181" s="11">
        <f>MONTH(A181)</f>
        <v>10</v>
      </c>
      <c r="K181" s="11" t="str">
        <f>TEXT(DAY(A181), "DD")</f>
        <v>31</v>
      </c>
      <c r="L181" s="12" t="str">
        <f ca="1">TEXT(HOUR(C181),"00")</f>
        <v>06</v>
      </c>
      <c r="M181" s="12" t="str">
        <f ca="1">TEXT(MINUTE(C181),"00")</f>
        <v>58</v>
      </c>
      <c r="N181" s="13" t="str">
        <f ca="1">CONCATENATE(J181,K181,L181,M181,)</f>
        <v>10310658</v>
      </c>
      <c r="O181" s="11">
        <f ca="1">I181*1440</f>
        <v>13.000000000000034</v>
      </c>
      <c r="P181" s="13">
        <v>8201</v>
      </c>
      <c r="Q181" s="13" t="str">
        <f>E181</f>
        <v>BEIJING</v>
      </c>
      <c r="R181" s="13" t="s">
        <v>343</v>
      </c>
      <c r="S181" s="29" t="str">
        <f ca="1">CONCATENATE(N181,",",INT(O181),",",P181,",",Q181,",",R181)</f>
        <v>10310658,13,8201,BEIJING,GENEVA</v>
      </c>
    </row>
    <row r="182" spans="1:19" x14ac:dyDescent="0.25">
      <c r="A182" s="34">
        <v>43769</v>
      </c>
      <c r="B182" s="18">
        <v>0.34375</v>
      </c>
      <c r="C182" s="18">
        <f ca="1">B182+(D182/1440)</f>
        <v>0.40833333333333333</v>
      </c>
      <c r="D182" s="31">
        <f ca="1">RANDBETWEEN(-30,120)</f>
        <v>93</v>
      </c>
      <c r="E182" s="19" t="s">
        <v>30</v>
      </c>
      <c r="F182" s="19" t="s">
        <v>31</v>
      </c>
      <c r="G182" s="19" t="s">
        <v>32</v>
      </c>
      <c r="H182" s="20" t="s">
        <v>3</v>
      </c>
      <c r="I182" s="11">
        <f ca="1">IF(C182&gt;B182,-(B182-C182),C182-B182)</f>
        <v>6.4583333333333326E-2</v>
      </c>
      <c r="J182" s="11">
        <f>MONTH(A182)</f>
        <v>10</v>
      </c>
      <c r="K182" s="11" t="str">
        <f>TEXT(DAY(A182), "DD")</f>
        <v>31</v>
      </c>
      <c r="L182" s="12" t="str">
        <f ca="1">TEXT(HOUR(C182),"00")</f>
        <v>09</v>
      </c>
      <c r="M182" s="12" t="str">
        <f ca="1">TEXT(MINUTE(C182),"00")</f>
        <v>48</v>
      </c>
      <c r="N182" s="13" t="str">
        <f ca="1">CONCATENATE(J182,K182,L182,M182,)</f>
        <v>10310948</v>
      </c>
      <c r="O182" s="11">
        <f ca="1">I182*1440</f>
        <v>92.999999999999986</v>
      </c>
      <c r="P182" s="13">
        <v>409</v>
      </c>
      <c r="Q182" s="13" t="str">
        <f>E182</f>
        <v>PARIS CDG</v>
      </c>
      <c r="R182" s="13" t="s">
        <v>343</v>
      </c>
      <c r="S182" s="29" t="str">
        <f ca="1">CONCATENATE(N182,",",INT(O182),",",P182,",",Q182,",",R182)</f>
        <v>10310948,93,409,PARIS CDG,GENEVA</v>
      </c>
    </row>
    <row r="183" spans="1:19" x14ac:dyDescent="0.25">
      <c r="A183" s="34">
        <v>43769</v>
      </c>
      <c r="B183" s="18">
        <v>0.39930555555555558</v>
      </c>
      <c r="C183" s="18">
        <f ca="1">B183+(D183/1440)</f>
        <v>0.41319444444444448</v>
      </c>
      <c r="D183" s="31">
        <f ca="1">RANDBETWEEN(-30,120)</f>
        <v>20</v>
      </c>
      <c r="E183" s="19" t="s">
        <v>56</v>
      </c>
      <c r="F183" s="19" t="s">
        <v>23</v>
      </c>
      <c r="G183" s="19" t="s">
        <v>57</v>
      </c>
      <c r="H183" s="20" t="s">
        <v>3</v>
      </c>
      <c r="I183" s="11">
        <f ca="1">IF(C183&gt;B183,-(B183-C183),C183-B183)</f>
        <v>1.3888888888888895E-2</v>
      </c>
      <c r="J183" s="11">
        <f>MONTH(A183)</f>
        <v>10</v>
      </c>
      <c r="K183" s="11" t="str">
        <f>TEXT(DAY(A183), "DD")</f>
        <v>31</v>
      </c>
      <c r="L183" s="12" t="str">
        <f ca="1">TEXT(HOUR(C183),"00")</f>
        <v>09</v>
      </c>
      <c r="M183" s="12" t="str">
        <f ca="1">TEXT(MINUTE(C183),"00")</f>
        <v>55</v>
      </c>
      <c r="N183" s="13" t="str">
        <f ca="1">CONCATENATE(J183,K183,L183,M183,)</f>
        <v>10310955</v>
      </c>
      <c r="O183" s="11">
        <f ca="1">I183*1440</f>
        <v>20.000000000000007</v>
      </c>
      <c r="P183" s="13">
        <v>1309</v>
      </c>
      <c r="Q183" s="13" t="str">
        <f>E183</f>
        <v>PORTO</v>
      </c>
      <c r="R183" s="13" t="s">
        <v>343</v>
      </c>
      <c r="S183" s="29" t="str">
        <f ca="1">CONCATENATE(N183,",",INT(O183),",",P183,",",Q183,",",R183)</f>
        <v>10310955,20,1309,PORTO,GENEVA</v>
      </c>
    </row>
    <row r="184" spans="1:19" ht="29.25" x14ac:dyDescent="0.25">
      <c r="A184" s="34">
        <v>43769</v>
      </c>
      <c r="B184" s="18">
        <v>0.31944444444444448</v>
      </c>
      <c r="C184" s="18">
        <f ca="1">B184+(D184/1440)</f>
        <v>0.32361111111111113</v>
      </c>
      <c r="D184" s="31">
        <f ca="1">RANDBETWEEN(-30,120)</f>
        <v>6</v>
      </c>
      <c r="E184" s="19" t="s">
        <v>16</v>
      </c>
      <c r="F184" s="19" t="s">
        <v>17</v>
      </c>
      <c r="G184" s="19" t="s">
        <v>18</v>
      </c>
      <c r="H184" s="20" t="s">
        <v>3</v>
      </c>
      <c r="I184" s="11">
        <f ca="1">IF(C184&gt;B184,-(B184-C184),C184-B184)</f>
        <v>4.1666666666666519E-3</v>
      </c>
      <c r="J184" s="11">
        <f>MONTH(A184)</f>
        <v>10</v>
      </c>
      <c r="K184" s="11" t="str">
        <f>TEXT(DAY(A184), "DD")</f>
        <v>31</v>
      </c>
      <c r="L184" s="12" t="str">
        <f ca="1">TEXT(HOUR(C184),"00")</f>
        <v>07</v>
      </c>
      <c r="M184" s="12" t="str">
        <f ca="1">TEXT(MINUTE(C184),"00")</f>
        <v>46</v>
      </c>
      <c r="N184" s="13" t="str">
        <f ca="1">CONCATENATE(J184,K184,L184,M184,)</f>
        <v>10310746</v>
      </c>
      <c r="O184" s="11">
        <f ca="1">I184*1440</f>
        <v>5.9999999999999787</v>
      </c>
      <c r="P184" s="13">
        <v>378</v>
      </c>
      <c r="Q184" s="13" t="str">
        <f>E184</f>
        <v>LUXEMBOURG</v>
      </c>
      <c r="R184" s="13" t="s">
        <v>343</v>
      </c>
      <c r="S184" s="29" t="str">
        <f ca="1">CONCATENATE(N184,",",INT(O184),",",P184,",",Q184,",",R184)</f>
        <v>10310746,5,378,LUXEMBOURG,GENEVA</v>
      </c>
    </row>
    <row r="185" spans="1:19" x14ac:dyDescent="0.25">
      <c r="A185" s="34">
        <v>43769</v>
      </c>
      <c r="B185" s="18">
        <v>0.3888888888888889</v>
      </c>
      <c r="C185" s="18">
        <f ca="1">B185+(D185/1440)</f>
        <v>0.38055555555555554</v>
      </c>
      <c r="D185" s="31">
        <f ca="1">RANDBETWEEN(-30,120)</f>
        <v>-12</v>
      </c>
      <c r="E185" s="19" t="s">
        <v>50</v>
      </c>
      <c r="F185" s="19" t="s">
        <v>37</v>
      </c>
      <c r="G185" s="19" t="s">
        <v>51</v>
      </c>
      <c r="H185" s="20" t="s">
        <v>3</v>
      </c>
      <c r="I185" s="11">
        <f ca="1">IF(C185&gt;B185,-(B185-C185),C185-B185)</f>
        <v>-8.3333333333333592E-3</v>
      </c>
      <c r="J185" s="11">
        <f>MONTH(A185)</f>
        <v>10</v>
      </c>
      <c r="K185" s="11" t="str">
        <f>TEXT(DAY(A185), "DD")</f>
        <v>31</v>
      </c>
      <c r="L185" s="12" t="str">
        <f ca="1">TEXT(HOUR(C185),"00")</f>
        <v>09</v>
      </c>
      <c r="M185" s="12" t="str">
        <f ca="1">TEXT(MINUTE(C185),"00")</f>
        <v>08</v>
      </c>
      <c r="N185" s="13" t="str">
        <f ca="1">CONCATENATE(J185,K185,L185,M185,)</f>
        <v>10310908</v>
      </c>
      <c r="O185" s="11">
        <f ca="1">I185*1440</f>
        <v>-12.000000000000037</v>
      </c>
      <c r="P185" s="13">
        <v>6216</v>
      </c>
      <c r="Q185" s="13" t="str">
        <f>E185</f>
        <v>NEW YORK</v>
      </c>
      <c r="R185" s="13" t="s">
        <v>343</v>
      </c>
      <c r="S185" s="29" t="str">
        <f ca="1">CONCATENATE(N185,",",INT(O185),",",P185,",",Q185,",",R185)</f>
        <v>10310908,-12,6216,NEW YORK,GENEVA</v>
      </c>
    </row>
    <row r="186" spans="1:19" ht="29.25" x14ac:dyDescent="0.25">
      <c r="A186" s="34">
        <v>43769</v>
      </c>
      <c r="B186" s="18">
        <v>0.31597222222222221</v>
      </c>
      <c r="C186" s="18">
        <f ca="1">B186+(D186/1440)</f>
        <v>0.34930555555555554</v>
      </c>
      <c r="D186" s="31">
        <f ca="1">RANDBETWEEN(-30,120)</f>
        <v>48</v>
      </c>
      <c r="E186" s="19" t="s">
        <v>13</v>
      </c>
      <c r="F186" s="19" t="s">
        <v>14</v>
      </c>
      <c r="G186" s="19" t="s">
        <v>15</v>
      </c>
      <c r="H186" s="20" t="s">
        <v>3</v>
      </c>
      <c r="I186" s="11">
        <f ca="1">IF(C186&gt;B186,-(B186-C186),C186-B186)</f>
        <v>3.3333333333333326E-2</v>
      </c>
      <c r="J186" s="11">
        <f>MONTH(A186)</f>
        <v>10</v>
      </c>
      <c r="K186" s="11" t="str">
        <f>TEXT(DAY(A186), "DD")</f>
        <v>31</v>
      </c>
      <c r="L186" s="12" t="str">
        <f ca="1">TEXT(HOUR(C186),"00")</f>
        <v>08</v>
      </c>
      <c r="M186" s="12" t="str">
        <f ca="1">TEXT(MINUTE(C186),"00")</f>
        <v>23</v>
      </c>
      <c r="N186" s="13" t="str">
        <f ca="1">CONCATENATE(J186,K186,L186,M186,)</f>
        <v>10310823</v>
      </c>
      <c r="O186" s="11">
        <f ca="1">I186*1440</f>
        <v>47.999999999999986</v>
      </c>
      <c r="P186" s="13">
        <v>532</v>
      </c>
      <c r="Q186" s="13" t="str">
        <f>E186</f>
        <v>BRUSSELS</v>
      </c>
      <c r="R186" s="13" t="s">
        <v>343</v>
      </c>
      <c r="S186" s="29" t="str">
        <f ca="1">CONCATENATE(N186,",",INT(O186),",",P186,",",Q186,",",R186)</f>
        <v>10310823,48,532,BRUSSELS,GENEVA</v>
      </c>
    </row>
    <row r="187" spans="1:19" x14ac:dyDescent="0.25">
      <c r="A187" s="34">
        <v>43769</v>
      </c>
      <c r="B187" s="18">
        <v>0.40972222222222227</v>
      </c>
      <c r="C187" s="18">
        <f ca="1">B187+(D187/1440)</f>
        <v>0.46805555555555561</v>
      </c>
      <c r="D187" s="31">
        <f ca="1">RANDBETWEEN(-30,120)</f>
        <v>84</v>
      </c>
      <c r="E187" s="19" t="s">
        <v>13</v>
      </c>
      <c r="F187" s="19" t="s">
        <v>23</v>
      </c>
      <c r="G187" s="19" t="s">
        <v>68</v>
      </c>
      <c r="H187" s="20" t="s">
        <v>3</v>
      </c>
      <c r="I187" s="11">
        <f ca="1">IF(C187&gt;B187,-(B187-C187),C187-B187)</f>
        <v>5.8333333333333348E-2</v>
      </c>
      <c r="J187" s="11">
        <f>MONTH(A187)</f>
        <v>10</v>
      </c>
      <c r="K187" s="11" t="str">
        <f>TEXT(DAY(A187), "DD")</f>
        <v>31</v>
      </c>
      <c r="L187" s="12" t="str">
        <f ca="1">TEXT(HOUR(C187),"00")</f>
        <v>11</v>
      </c>
      <c r="M187" s="12" t="str">
        <f ca="1">TEXT(MINUTE(C187),"00")</f>
        <v>14</v>
      </c>
      <c r="N187" s="13" t="str">
        <f ca="1">CONCATENATE(J187,K187,L187,M187,)</f>
        <v>10311114</v>
      </c>
      <c r="O187" s="11">
        <f ca="1">I187*1440</f>
        <v>84.000000000000028</v>
      </c>
      <c r="P187" s="13">
        <v>532</v>
      </c>
      <c r="Q187" s="13" t="str">
        <f>E187</f>
        <v>BRUSSELS</v>
      </c>
      <c r="R187" s="13" t="s">
        <v>343</v>
      </c>
      <c r="S187" s="29" t="str">
        <f ca="1">CONCATENATE(N187,",",INT(O187),",",P187,",",Q187,",",R187)</f>
        <v>10311114,84,532,BRUSSELS,GENEVA</v>
      </c>
    </row>
    <row r="188" spans="1:19" ht="29.25" x14ac:dyDescent="0.25">
      <c r="A188" s="34">
        <v>43769</v>
      </c>
      <c r="B188" s="18">
        <v>0.35069444444444442</v>
      </c>
      <c r="C188" s="18">
        <f ca="1">B188+(D188/1440)</f>
        <v>0.33749999999999997</v>
      </c>
      <c r="D188" s="31">
        <f ca="1">RANDBETWEEN(-30,120)</f>
        <v>-19</v>
      </c>
      <c r="E188" s="19" t="s">
        <v>33</v>
      </c>
      <c r="F188" s="19" t="s">
        <v>34</v>
      </c>
      <c r="G188" s="19" t="s">
        <v>35</v>
      </c>
      <c r="H188" s="20" t="s">
        <v>3</v>
      </c>
      <c r="I188" s="11">
        <f ca="1">IF(C188&gt;B188,-(B188-C188),C188-B188)</f>
        <v>-1.3194444444444453E-2</v>
      </c>
      <c r="J188" s="11">
        <f>MONTH(A188)</f>
        <v>10</v>
      </c>
      <c r="K188" s="11" t="str">
        <f>TEXT(DAY(A188), "DD")</f>
        <v>31</v>
      </c>
      <c r="L188" s="12" t="str">
        <f ca="1">TEXT(HOUR(C188),"00")</f>
        <v>08</v>
      </c>
      <c r="M188" s="12" t="str">
        <f ca="1">TEXT(MINUTE(C188),"00")</f>
        <v>06</v>
      </c>
      <c r="N188" s="13" t="str">
        <f ca="1">CONCATENATE(J188,K188,L188,M188,)</f>
        <v>10310806</v>
      </c>
      <c r="O188" s="11">
        <f ca="1">I188*1440</f>
        <v>-19.000000000000014</v>
      </c>
      <c r="P188" s="13">
        <v>691</v>
      </c>
      <c r="Q188" s="13" t="str">
        <f>E188</f>
        <v>AMSTERDAM</v>
      </c>
      <c r="R188" s="13" t="s">
        <v>343</v>
      </c>
      <c r="S188" s="29" t="str">
        <f ca="1">CONCATENATE(N188,",",INT(O188),",",P188,",",Q188,",",R188)</f>
        <v>10310806,-19,691,AMSTERDAM,GENEVA</v>
      </c>
    </row>
    <row r="189" spans="1:19" ht="29.25" x14ac:dyDescent="0.25">
      <c r="A189" s="34">
        <v>43769</v>
      </c>
      <c r="B189" s="18">
        <v>0.39930555555555558</v>
      </c>
      <c r="C189" s="18">
        <f ca="1">B189+(D189/1440)</f>
        <v>0.40208333333333335</v>
      </c>
      <c r="D189" s="31">
        <f ca="1">RANDBETWEEN(-30,120)</f>
        <v>4</v>
      </c>
      <c r="E189" s="19" t="s">
        <v>54</v>
      </c>
      <c r="F189" s="19" t="s">
        <v>37</v>
      </c>
      <c r="G189" s="19" t="s">
        <v>55</v>
      </c>
      <c r="H189" s="20" t="s">
        <v>3</v>
      </c>
      <c r="I189" s="11">
        <f ca="1">IF(C189&gt;B189,-(B189-C189),C189-B189)</f>
        <v>2.7777777777777679E-3</v>
      </c>
      <c r="J189" s="11">
        <f>MONTH(A189)</f>
        <v>10</v>
      </c>
      <c r="K189" s="11" t="str">
        <f>TEXT(DAY(A189), "DD")</f>
        <v>31</v>
      </c>
      <c r="L189" s="12" t="str">
        <f ca="1">TEXT(HOUR(C189),"00")</f>
        <v>09</v>
      </c>
      <c r="M189" s="12" t="str">
        <f ca="1">TEXT(MINUTE(C189),"00")</f>
        <v>39</v>
      </c>
      <c r="N189" s="13" t="str">
        <f ca="1">CONCATENATE(J189,K189,L189,M189,)</f>
        <v>10310939</v>
      </c>
      <c r="O189" s="11">
        <f ca="1">I189*1440</f>
        <v>3.9999999999999858</v>
      </c>
      <c r="P189" s="13">
        <v>745</v>
      </c>
      <c r="Q189" s="13" t="str">
        <f>E189</f>
        <v>LONDON LHR</v>
      </c>
      <c r="R189" s="13" t="s">
        <v>343</v>
      </c>
      <c r="S189" s="29" t="str">
        <f ca="1">CONCATENATE(N189,",",INT(O189),",",P189,",",Q189,",",R189)</f>
        <v>10310939,3,745,LONDON LHR,GENEVA</v>
      </c>
    </row>
    <row r="190" spans="1:19" x14ac:dyDescent="0.25">
      <c r="A190" s="34">
        <v>43769</v>
      </c>
      <c r="B190" s="18">
        <v>0.34027777777777773</v>
      </c>
      <c r="C190" s="18">
        <f ca="1">B190+(D190/1440)</f>
        <v>0.36944444444444441</v>
      </c>
      <c r="D190" s="31">
        <f ca="1">RANDBETWEEN(-30,120)</f>
        <v>42</v>
      </c>
      <c r="E190" s="19" t="s">
        <v>22</v>
      </c>
      <c r="F190" s="19" t="s">
        <v>23</v>
      </c>
      <c r="G190" s="19" t="s">
        <v>24</v>
      </c>
      <c r="H190" s="20" t="s">
        <v>3</v>
      </c>
      <c r="I190" s="11">
        <f ca="1">IF(C190&gt;B190,-(B190-C190),C190-B190)</f>
        <v>2.9166666666666674E-2</v>
      </c>
      <c r="J190" s="11">
        <f>MONTH(A190)</f>
        <v>10</v>
      </c>
      <c r="K190" s="11" t="str">
        <f>TEXT(DAY(A190), "DD")</f>
        <v>31</v>
      </c>
      <c r="L190" s="12" t="str">
        <f ca="1">TEXT(HOUR(C190),"00")</f>
        <v>08</v>
      </c>
      <c r="M190" s="12" t="str">
        <f ca="1">TEXT(MINUTE(C190),"00")</f>
        <v>52</v>
      </c>
      <c r="N190" s="13" t="str">
        <f ca="1">CONCATENATE(J190,K190,L190,M190,)</f>
        <v>10310852</v>
      </c>
      <c r="O190" s="11">
        <f ca="1">I190*1440</f>
        <v>42.000000000000014</v>
      </c>
      <c r="P190" s="13">
        <v>291</v>
      </c>
      <c r="Q190" s="13" t="str">
        <f>E190</f>
        <v>NICE</v>
      </c>
      <c r="R190" s="13" t="s">
        <v>343</v>
      </c>
      <c r="S190" s="29" t="str">
        <f ca="1">CONCATENATE(N190,",",INT(O190),",",P190,",",Q190,",",R190)</f>
        <v>10310852,42,291,NICE,GENEVA</v>
      </c>
    </row>
    <row r="191" spans="1:19" ht="29.25" x14ac:dyDescent="0.25">
      <c r="A191" s="34">
        <v>43769</v>
      </c>
      <c r="B191" s="18">
        <v>0.35416666666666669</v>
      </c>
      <c r="C191" s="18">
        <f ca="1">B191+(D191/1440)</f>
        <v>0.40694444444444444</v>
      </c>
      <c r="D191" s="31">
        <f ca="1">RANDBETWEEN(-30,120)</f>
        <v>76</v>
      </c>
      <c r="E191" s="19" t="s">
        <v>41</v>
      </c>
      <c r="F191" s="19" t="s">
        <v>42</v>
      </c>
      <c r="G191" s="19" t="s">
        <v>43</v>
      </c>
      <c r="H191" s="20" t="s">
        <v>3</v>
      </c>
      <c r="I191" s="11">
        <f ca="1">IF(C191&gt;B191,-(B191-C191),C191-B191)</f>
        <v>5.2777777777777757E-2</v>
      </c>
      <c r="J191" s="11">
        <f>MONTH(A191)</f>
        <v>10</v>
      </c>
      <c r="K191" s="11" t="str">
        <f>TEXT(DAY(A191), "DD")</f>
        <v>31</v>
      </c>
      <c r="L191" s="12" t="str">
        <f ca="1">TEXT(HOUR(C191),"00")</f>
        <v>09</v>
      </c>
      <c r="M191" s="12" t="str">
        <f ca="1">TEXT(MINUTE(C191),"00")</f>
        <v>46</v>
      </c>
      <c r="N191" s="13" t="str">
        <f ca="1">CONCATENATE(J191,K191,L191,M191,)</f>
        <v>10310946</v>
      </c>
      <c r="O191" s="11">
        <f ca="1">I191*1440</f>
        <v>75.999999999999972</v>
      </c>
      <c r="P191" s="13">
        <v>560</v>
      </c>
      <c r="Q191" s="13" t="str">
        <f>E191</f>
        <v>DUSSELDORF</v>
      </c>
      <c r="R191" s="13" t="s">
        <v>343</v>
      </c>
      <c r="S191" s="29" t="str">
        <f ca="1">CONCATENATE(N191,",",INT(O191),",",P191,",",Q191,",",R191)</f>
        <v>10310946,76,560,DUSSELDORF,GENEVA</v>
      </c>
    </row>
    <row r="192" spans="1:19" ht="29.25" x14ac:dyDescent="0.25">
      <c r="A192" s="34">
        <v>43769</v>
      </c>
      <c r="B192" s="18">
        <v>0.375</v>
      </c>
      <c r="C192" s="18">
        <f ca="1">B192+(D192/1440)</f>
        <v>0.37638888888888888</v>
      </c>
      <c r="D192" s="31">
        <f ca="1">RANDBETWEEN(-30,120)</f>
        <v>2</v>
      </c>
      <c r="E192" s="19" t="s">
        <v>33</v>
      </c>
      <c r="F192" s="19" t="s">
        <v>23</v>
      </c>
      <c r="G192" s="19" t="s">
        <v>49</v>
      </c>
      <c r="H192" s="20" t="s">
        <v>3</v>
      </c>
      <c r="I192" s="11">
        <f ca="1">IF(C192&gt;B192,-(B192-C192),C192-B192)</f>
        <v>1.388888888888884E-3</v>
      </c>
      <c r="J192" s="11">
        <f>MONTH(A192)</f>
        <v>10</v>
      </c>
      <c r="K192" s="11" t="str">
        <f>TEXT(DAY(A192), "DD")</f>
        <v>31</v>
      </c>
      <c r="L192" s="12" t="str">
        <f ca="1">TEXT(HOUR(C192),"00")</f>
        <v>09</v>
      </c>
      <c r="M192" s="12" t="str">
        <f ca="1">TEXT(MINUTE(C192),"00")</f>
        <v>02</v>
      </c>
      <c r="N192" s="13" t="str">
        <f ca="1">CONCATENATE(J192,K192,L192,M192,)</f>
        <v>10310902</v>
      </c>
      <c r="O192" s="11">
        <f ca="1">I192*1440</f>
        <v>1.9999999999999929</v>
      </c>
      <c r="P192" s="13">
        <v>691</v>
      </c>
      <c r="Q192" s="13" t="str">
        <f>E192</f>
        <v>AMSTERDAM</v>
      </c>
      <c r="R192" s="13" t="s">
        <v>343</v>
      </c>
      <c r="S192" s="29" t="str">
        <f ca="1">CONCATENATE(N192,",",INT(O192),",",P192,",",Q192,",",R192)</f>
        <v>10310902,1,691,AMSTERDAM,GENEVA</v>
      </c>
    </row>
    <row r="193" spans="1:19" ht="29.25" x14ac:dyDescent="0.25">
      <c r="A193" s="34">
        <v>43769</v>
      </c>
      <c r="B193" s="25">
        <v>0.34375</v>
      </c>
      <c r="C193" s="18">
        <f ca="1">B193+(D193/1440)</f>
        <v>0.41527777777777775</v>
      </c>
      <c r="D193" s="31">
        <f ca="1">RANDBETWEEN(-30,120)</f>
        <v>103</v>
      </c>
      <c r="E193" s="26" t="s">
        <v>25</v>
      </c>
      <c r="F193" s="26" t="s">
        <v>23</v>
      </c>
      <c r="G193" s="26" t="s">
        <v>26</v>
      </c>
      <c r="H193" s="20" t="s">
        <v>3</v>
      </c>
      <c r="I193" s="11">
        <f ca="1">IF(C193&gt;B193,-(B193-C193),C193-B193)</f>
        <v>7.1527777777777746E-2</v>
      </c>
      <c r="J193" s="11">
        <f>MONTH(A193)</f>
        <v>10</v>
      </c>
      <c r="K193" s="11" t="str">
        <f>TEXT(DAY(A193), "DD")</f>
        <v>31</v>
      </c>
      <c r="L193" s="12" t="str">
        <f ca="1">TEXT(HOUR(C193),"00")</f>
        <v>09</v>
      </c>
      <c r="M193" s="12" t="str">
        <f ca="1">TEXT(MINUTE(C193),"00")</f>
        <v>58</v>
      </c>
      <c r="N193" s="13" t="str">
        <f ca="1">CONCATENATE(J193,K193,L193,M193,)</f>
        <v>10310958</v>
      </c>
      <c r="O193" s="11">
        <f ca="1">I193*1440</f>
        <v>102.99999999999996</v>
      </c>
      <c r="P193" s="13">
        <v>622</v>
      </c>
      <c r="Q193" s="13" t="str">
        <f>E193</f>
        <v>BARCELONA</v>
      </c>
      <c r="R193" s="13" t="s">
        <v>343</v>
      </c>
      <c r="S193" s="29" t="str">
        <f ca="1">CONCATENATE(N193,",",INT(O193),",",P193,",",Q193,",",R193)</f>
        <v>10310958,103,622,BARCELONA,GENEVA</v>
      </c>
    </row>
    <row r="194" spans="1:19" x14ac:dyDescent="0.25">
      <c r="A194" s="34">
        <v>43769</v>
      </c>
      <c r="B194" s="18">
        <v>0.42708333333333331</v>
      </c>
      <c r="C194" s="18">
        <f ca="1">B194+(D194/1440)</f>
        <v>0.44791666666666663</v>
      </c>
      <c r="D194" s="31">
        <f ca="1">RANDBETWEEN(-30,120)</f>
        <v>30</v>
      </c>
      <c r="E194" s="19" t="s">
        <v>82</v>
      </c>
      <c r="F194" s="19" t="s">
        <v>83</v>
      </c>
      <c r="G194" s="19" t="s">
        <v>84</v>
      </c>
      <c r="H194" s="20" t="s">
        <v>3</v>
      </c>
      <c r="I194" s="11">
        <f ca="1">IF(C194&gt;B194,-(B194-C194),C194-B194)</f>
        <v>2.0833333333333315E-2</v>
      </c>
      <c r="J194" s="11">
        <f>MONTH(A194)</f>
        <v>10</v>
      </c>
      <c r="K194" s="11" t="str">
        <f>TEXT(DAY(A194), "DD")</f>
        <v>31</v>
      </c>
      <c r="L194" s="12" t="str">
        <f ca="1">TEXT(HOUR(C194),"00")</f>
        <v>10</v>
      </c>
      <c r="M194" s="12" t="str">
        <f ca="1">TEXT(MINUTE(C194),"00")</f>
        <v>45</v>
      </c>
      <c r="N194" s="13" t="str">
        <f ca="1">CONCATENATE(J194,K194,L194,M194,)</f>
        <v>10311045</v>
      </c>
      <c r="O194" s="11">
        <f ca="1">I194*1440</f>
        <v>29.999999999999972</v>
      </c>
      <c r="P194" s="13">
        <v>1098</v>
      </c>
      <c r="Q194" s="13" t="str">
        <f>E194</f>
        <v>TUNIS</v>
      </c>
      <c r="R194" s="13" t="s">
        <v>343</v>
      </c>
      <c r="S194" s="29" t="str">
        <f ca="1">CONCATENATE(N194,",",INT(O194),",",P194,",",Q194,",",R194)</f>
        <v>10311045,30,1098,TUNIS,GENEVA</v>
      </c>
    </row>
    <row r="195" spans="1:19" x14ac:dyDescent="0.25">
      <c r="A195" s="34">
        <v>43769</v>
      </c>
      <c r="B195" s="18">
        <v>0.46875</v>
      </c>
      <c r="C195" s="18">
        <f ca="1">B195+(D195/1440)</f>
        <v>0.53611111111111109</v>
      </c>
      <c r="D195" s="31">
        <f ca="1">RANDBETWEEN(-30,120)</f>
        <v>97</v>
      </c>
      <c r="E195" s="19" t="s">
        <v>30</v>
      </c>
      <c r="F195" s="19" t="s">
        <v>31</v>
      </c>
      <c r="G195" s="19" t="s">
        <v>101</v>
      </c>
      <c r="H195" s="20" t="s">
        <v>3</v>
      </c>
      <c r="I195" s="11">
        <f ca="1">IF(C195&gt;B195,-(B195-C195),C195-B195)</f>
        <v>6.7361111111111094E-2</v>
      </c>
      <c r="J195" s="11">
        <f>MONTH(A195)</f>
        <v>10</v>
      </c>
      <c r="K195" s="11" t="str">
        <f>TEXT(DAY(A195), "DD")</f>
        <v>31</v>
      </c>
      <c r="L195" s="12" t="str">
        <f ca="1">TEXT(HOUR(C195),"00")</f>
        <v>12</v>
      </c>
      <c r="M195" s="12" t="str">
        <f ca="1">TEXT(MINUTE(C195),"00")</f>
        <v>52</v>
      </c>
      <c r="N195" s="13" t="str">
        <f ca="1">CONCATENATE(J195,K195,L195,M195,)</f>
        <v>10311252</v>
      </c>
      <c r="O195" s="11">
        <f ca="1">I195*1440</f>
        <v>96.999999999999972</v>
      </c>
      <c r="P195" s="13">
        <v>409</v>
      </c>
      <c r="Q195" s="13" t="str">
        <f>E195</f>
        <v>PARIS CDG</v>
      </c>
      <c r="R195" s="13" t="s">
        <v>343</v>
      </c>
      <c r="S195" s="29" t="str">
        <f ca="1">CONCATENATE(N195,",",INT(O195),",",P195,",",Q195,",",R195)</f>
        <v>10311252,97,409,PARIS CDG,GENEVA</v>
      </c>
    </row>
    <row r="196" spans="1:19" ht="29.25" x14ac:dyDescent="0.25">
      <c r="A196" s="34">
        <v>43769</v>
      </c>
      <c r="B196" s="18">
        <v>0.4236111111111111</v>
      </c>
      <c r="C196" s="18">
        <f ca="1">B196+(D196/1440)</f>
        <v>0.42569444444444443</v>
      </c>
      <c r="D196" s="31">
        <f ca="1">RANDBETWEEN(-30,120)</f>
        <v>3</v>
      </c>
      <c r="E196" s="19" t="s">
        <v>27</v>
      </c>
      <c r="F196" s="19" t="s">
        <v>37</v>
      </c>
      <c r="G196" s="19" t="s">
        <v>75</v>
      </c>
      <c r="H196" s="20" t="s">
        <v>3</v>
      </c>
      <c r="I196" s="11">
        <f ca="1">IF(C196&gt;B196,-(B196-C196),C196-B196)</f>
        <v>2.0833333333333259E-3</v>
      </c>
      <c r="J196" s="11">
        <f>MONTH(A196)</f>
        <v>10</v>
      </c>
      <c r="K196" s="11" t="str">
        <f>TEXT(DAY(A196), "DD")</f>
        <v>31</v>
      </c>
      <c r="L196" s="12" t="str">
        <f ca="1">TEXT(HOUR(C196),"00")</f>
        <v>10</v>
      </c>
      <c r="M196" s="12" t="str">
        <f ca="1">TEXT(MINUTE(C196),"00")</f>
        <v>13</v>
      </c>
      <c r="N196" s="13" t="str">
        <f ca="1">CONCATENATE(J196,K196,L196,M196,)</f>
        <v>10311013</v>
      </c>
      <c r="O196" s="11">
        <f ca="1">I196*1440</f>
        <v>2.9999999999999893</v>
      </c>
      <c r="P196" s="13">
        <v>473</v>
      </c>
      <c r="Q196" s="13" t="str">
        <f>E196</f>
        <v>FRANKFURT</v>
      </c>
      <c r="R196" s="13" t="s">
        <v>343</v>
      </c>
      <c r="S196" s="29" t="str">
        <f ca="1">CONCATENATE(N196,",",INT(O196),",",P196,",",Q196,",",R196)</f>
        <v>10311013,2,473,FRANKFURT,GENEVA</v>
      </c>
    </row>
    <row r="197" spans="1:19" x14ac:dyDescent="0.25">
      <c r="A197" s="34">
        <v>43769</v>
      </c>
      <c r="B197" s="18">
        <v>0.40277777777777773</v>
      </c>
      <c r="C197" s="18">
        <f ca="1">B197+(D197/1440)</f>
        <v>0.46319444444444441</v>
      </c>
      <c r="D197" s="31">
        <f ca="1">RANDBETWEEN(-30,120)</f>
        <v>87</v>
      </c>
      <c r="E197" s="19" t="s">
        <v>30</v>
      </c>
      <c r="F197" s="19" t="s">
        <v>31</v>
      </c>
      <c r="G197" s="19" t="s">
        <v>60</v>
      </c>
      <c r="H197" s="20" t="s">
        <v>3</v>
      </c>
      <c r="I197" s="11">
        <f ca="1">IF(C197&gt;B197,-(B197-C197),C197-B197)</f>
        <v>6.0416666666666674E-2</v>
      </c>
      <c r="J197" s="11">
        <f>MONTH(A197)</f>
        <v>10</v>
      </c>
      <c r="K197" s="11" t="str">
        <f>TEXT(DAY(A197), "DD")</f>
        <v>31</v>
      </c>
      <c r="L197" s="12" t="str">
        <f ca="1">TEXT(HOUR(C197),"00")</f>
        <v>11</v>
      </c>
      <c r="M197" s="12" t="str">
        <f ca="1">TEXT(MINUTE(C197),"00")</f>
        <v>07</v>
      </c>
      <c r="N197" s="13" t="str">
        <f ca="1">CONCATENATE(J197,K197,L197,M197,)</f>
        <v>10311107</v>
      </c>
      <c r="O197" s="11">
        <f ca="1">I197*1440</f>
        <v>87.000000000000014</v>
      </c>
      <c r="P197" s="13">
        <v>409</v>
      </c>
      <c r="Q197" s="13" t="str">
        <f>E197</f>
        <v>PARIS CDG</v>
      </c>
      <c r="R197" s="13" t="s">
        <v>343</v>
      </c>
      <c r="S197" s="29" t="str">
        <f ca="1">CONCATENATE(N197,",",INT(O197),",",P197,",",Q197,",",R197)</f>
        <v>10311107,87,409,PARIS CDG,GENEVA</v>
      </c>
    </row>
    <row r="198" spans="1:19" ht="29.25" x14ac:dyDescent="0.25">
      <c r="A198" s="34">
        <v>43769</v>
      </c>
      <c r="B198" s="18">
        <v>0.34375</v>
      </c>
      <c r="C198" s="18">
        <f ca="1">B198+(D198/1440)</f>
        <v>0.37986111111111109</v>
      </c>
      <c r="D198" s="31">
        <f ca="1">RANDBETWEEN(-30,120)</f>
        <v>52</v>
      </c>
      <c r="E198" s="19" t="s">
        <v>27</v>
      </c>
      <c r="F198" s="19" t="s">
        <v>28</v>
      </c>
      <c r="G198" s="19" t="s">
        <v>29</v>
      </c>
      <c r="H198" s="20" t="s">
        <v>3</v>
      </c>
      <c r="I198" s="11">
        <f ca="1">IF(C198&gt;B198,-(B198-C198),C198-B198)</f>
        <v>3.6111111111111094E-2</v>
      </c>
      <c r="J198" s="11">
        <f>MONTH(A198)</f>
        <v>10</v>
      </c>
      <c r="K198" s="11" t="str">
        <f>TEXT(DAY(A198), "DD")</f>
        <v>31</v>
      </c>
      <c r="L198" s="12" t="str">
        <f ca="1">TEXT(HOUR(C198),"00")</f>
        <v>09</v>
      </c>
      <c r="M198" s="12" t="str">
        <f ca="1">TEXT(MINUTE(C198),"00")</f>
        <v>07</v>
      </c>
      <c r="N198" s="13" t="str">
        <f ca="1">CONCATENATE(J198,K198,L198,M198,)</f>
        <v>10310907</v>
      </c>
      <c r="O198" s="11">
        <f ca="1">I198*1440</f>
        <v>51.999999999999972</v>
      </c>
      <c r="P198" s="13">
        <v>473</v>
      </c>
      <c r="Q198" s="13" t="str">
        <f>E198</f>
        <v>FRANKFURT</v>
      </c>
      <c r="R198" s="13" t="s">
        <v>343</v>
      </c>
      <c r="S198" s="29" t="str">
        <f ca="1">CONCATENATE(N198,",",INT(O198),",",P198,",",Q198,",",R198)</f>
        <v>10310907,52,473,FRANKFURT,GENEVA</v>
      </c>
    </row>
    <row r="199" spans="1:19" x14ac:dyDescent="0.25">
      <c r="A199" s="34">
        <v>43769</v>
      </c>
      <c r="B199" s="18">
        <v>0.37152777777777773</v>
      </c>
      <c r="C199" s="18">
        <f ca="1">B199+(D199/1440)</f>
        <v>0.35347222222222219</v>
      </c>
      <c r="D199" s="31">
        <f ca="1">RANDBETWEEN(-30,120)</f>
        <v>-26</v>
      </c>
      <c r="E199" s="19" t="s">
        <v>46</v>
      </c>
      <c r="F199" s="19" t="s">
        <v>47</v>
      </c>
      <c r="G199" s="19" t="s">
        <v>48</v>
      </c>
      <c r="H199" s="20" t="s">
        <v>3</v>
      </c>
      <c r="I199" s="11">
        <f ca="1">IF(C199&gt;B199,-(B199-C199),C199-B199)</f>
        <v>-1.8055555555555547E-2</v>
      </c>
      <c r="J199" s="11">
        <f>MONTH(A199)</f>
        <v>10</v>
      </c>
      <c r="K199" s="11" t="str">
        <f>TEXT(DAY(A199), "DD")</f>
        <v>31</v>
      </c>
      <c r="L199" s="12" t="str">
        <f ca="1">TEXT(HOUR(C199),"00")</f>
        <v>08</v>
      </c>
      <c r="M199" s="12" t="str">
        <f ca="1">TEXT(MINUTE(C199),"00")</f>
        <v>29</v>
      </c>
      <c r="N199" s="13" t="str">
        <f ca="1">CONCATENATE(J199,K199,L199,M199,)</f>
        <v>10310829</v>
      </c>
      <c r="O199" s="11">
        <f ca="1">I199*1440</f>
        <v>-25.999999999999986</v>
      </c>
      <c r="P199" s="13">
        <v>803</v>
      </c>
      <c r="Q199" s="13" t="str">
        <f>E199</f>
        <v>VIENNA</v>
      </c>
      <c r="R199" s="13" t="s">
        <v>343</v>
      </c>
      <c r="S199" s="29" t="str">
        <f ca="1">CONCATENATE(N199,",",INT(O199),",",P199,",",Q199,",",R199)</f>
        <v>10310829,-26,803,VIENNA,GENEVA</v>
      </c>
    </row>
    <row r="200" spans="1:19" ht="29.25" x14ac:dyDescent="0.25">
      <c r="A200" s="34">
        <v>43769</v>
      </c>
      <c r="B200" s="18">
        <v>0.40277777777777773</v>
      </c>
      <c r="C200" s="18">
        <f ca="1">B200+(D200/1440)</f>
        <v>0.45138888888888884</v>
      </c>
      <c r="D200" s="31">
        <f ca="1">RANDBETWEEN(-30,120)</f>
        <v>70</v>
      </c>
      <c r="E200" s="19" t="s">
        <v>61</v>
      </c>
      <c r="F200" s="19" t="s">
        <v>62</v>
      </c>
      <c r="G200" s="19" t="s">
        <v>63</v>
      </c>
      <c r="H200" s="20" t="s">
        <v>3</v>
      </c>
      <c r="I200" s="11">
        <f ca="1">IF(C200&gt;B200,-(B200-C200),C200-B200)</f>
        <v>4.8611111111111105E-2</v>
      </c>
      <c r="J200" s="11">
        <f>MONTH(A200)</f>
        <v>10</v>
      </c>
      <c r="K200" s="11" t="str">
        <f>TEXT(DAY(A200), "DD")</f>
        <v>31</v>
      </c>
      <c r="L200" s="12" t="str">
        <f ca="1">TEXT(HOUR(C200),"00")</f>
        <v>10</v>
      </c>
      <c r="M200" s="12" t="str">
        <f ca="1">TEXT(MINUTE(C200),"00")</f>
        <v>50</v>
      </c>
      <c r="N200" s="13" t="str">
        <f ca="1">CONCATENATE(J200,K200,L200,M200,)</f>
        <v>10311050</v>
      </c>
      <c r="O200" s="11">
        <f ca="1">I200*1440</f>
        <v>69.999999999999986</v>
      </c>
      <c r="P200" s="13">
        <v>1267</v>
      </c>
      <c r="Q200" s="13" t="str">
        <f>E200</f>
        <v>WARSAW</v>
      </c>
      <c r="R200" s="13" t="s">
        <v>343</v>
      </c>
      <c r="S200" s="29" t="str">
        <f ca="1">CONCATENATE(N200,",",INT(O200),",",P200,",",Q200,",",R200)</f>
        <v>10311050,70,1267,WARSAW,GENEVA</v>
      </c>
    </row>
    <row r="201" spans="1:19" x14ac:dyDescent="0.25">
      <c r="A201" s="34">
        <v>43769</v>
      </c>
      <c r="B201" s="18">
        <v>0.40972222222222227</v>
      </c>
      <c r="C201" s="18">
        <f ca="1">B201+(D201/1440)</f>
        <v>0.40277777777777785</v>
      </c>
      <c r="D201" s="31">
        <f ca="1">RANDBETWEEN(-30,120)</f>
        <v>-10</v>
      </c>
      <c r="E201" s="19" t="s">
        <v>65</v>
      </c>
      <c r="F201" s="19" t="s">
        <v>66</v>
      </c>
      <c r="G201" s="19" t="s">
        <v>67</v>
      </c>
      <c r="H201" s="20" t="s">
        <v>3</v>
      </c>
      <c r="I201" s="11">
        <f ca="1">IF(C201&gt;B201,-(B201-C201),C201-B201)</f>
        <v>-6.9444444444444198E-3</v>
      </c>
      <c r="J201" s="11">
        <f>MONTH(A201)</f>
        <v>10</v>
      </c>
      <c r="K201" s="11" t="str">
        <f>TEXT(DAY(A201), "DD")</f>
        <v>31</v>
      </c>
      <c r="L201" s="12" t="str">
        <f ca="1">TEXT(HOUR(C201),"00")</f>
        <v>09</v>
      </c>
      <c r="M201" s="12" t="str">
        <f ca="1">TEXT(MINUTE(C201),"00")</f>
        <v>40</v>
      </c>
      <c r="N201" s="13" t="str">
        <f ca="1">CONCATENATE(J201,K201,L201,M201,)</f>
        <v>10310940</v>
      </c>
      <c r="O201" s="11">
        <f ca="1">I201*1440</f>
        <v>-9.9999999999999645</v>
      </c>
      <c r="P201" s="13">
        <v>2903</v>
      </c>
      <c r="Q201" s="13" t="str">
        <f>E201</f>
        <v>TEL AVIV</v>
      </c>
      <c r="R201" s="13" t="s">
        <v>343</v>
      </c>
      <c r="S201" s="29" t="str">
        <f ca="1">CONCATENATE(N201,",",INT(O201),",",P201,",",Q201,",",R201)</f>
        <v>10310940,-10,2903,TEL AVIV,GENEVA</v>
      </c>
    </row>
    <row r="202" spans="1:19" x14ac:dyDescent="0.25">
      <c r="A202" s="34">
        <v>43769</v>
      </c>
      <c r="B202" s="18">
        <v>0.43055555555555558</v>
      </c>
      <c r="C202" s="18">
        <f ca="1">B202+(D202/1440)</f>
        <v>0.42083333333333334</v>
      </c>
      <c r="D202" s="31">
        <f ca="1">RANDBETWEEN(-30,120)</f>
        <v>-14</v>
      </c>
      <c r="E202" s="19" t="s">
        <v>36</v>
      </c>
      <c r="F202" s="19" t="s">
        <v>37</v>
      </c>
      <c r="G202" s="19" t="s">
        <v>85</v>
      </c>
      <c r="H202" s="20" t="s">
        <v>3</v>
      </c>
      <c r="I202" s="11">
        <f ca="1">IF(C202&gt;B202,-(B202-C202),C202-B202)</f>
        <v>-9.7222222222222432E-3</v>
      </c>
      <c r="J202" s="11">
        <f>MONTH(A202)</f>
        <v>10</v>
      </c>
      <c r="K202" s="11" t="str">
        <f>TEXT(DAY(A202), "DD")</f>
        <v>31</v>
      </c>
      <c r="L202" s="12" t="str">
        <f ca="1">TEXT(HOUR(C202),"00")</f>
        <v>10</v>
      </c>
      <c r="M202" s="12" t="str">
        <f ca="1">TEXT(MINUTE(C202),"00")</f>
        <v>06</v>
      </c>
      <c r="N202" s="13" t="str">
        <f ca="1">CONCATENATE(J202,K202,L202,M202,)</f>
        <v>10311006</v>
      </c>
      <c r="O202" s="11">
        <f ca="1">I202*1440</f>
        <v>-14.00000000000003</v>
      </c>
      <c r="P202" s="13">
        <v>223</v>
      </c>
      <c r="Q202" s="13" t="str">
        <f>E202</f>
        <v>ZURICH</v>
      </c>
      <c r="R202" s="13" t="s">
        <v>343</v>
      </c>
      <c r="S202" s="29" t="str">
        <f ca="1">CONCATENATE(N202,",",INT(O202),",",P202,",",Q202,",",R202)</f>
        <v>10311006,-14,223,ZURICH,GENEVA</v>
      </c>
    </row>
    <row r="203" spans="1:19" ht="29.25" x14ac:dyDescent="0.25">
      <c r="A203" s="34">
        <v>43769</v>
      </c>
      <c r="B203" s="18">
        <v>0.46875</v>
      </c>
      <c r="C203" s="18">
        <f ca="1">B203+(D203/1440)</f>
        <v>0.46527777777777779</v>
      </c>
      <c r="D203" s="31">
        <f ca="1">RANDBETWEEN(-30,120)</f>
        <v>-5</v>
      </c>
      <c r="E203" s="19" t="s">
        <v>54</v>
      </c>
      <c r="F203" s="19" t="s">
        <v>58</v>
      </c>
      <c r="G203" s="19" t="s">
        <v>102</v>
      </c>
      <c r="H203" s="20" t="s">
        <v>3</v>
      </c>
      <c r="I203" s="11">
        <f ca="1">IF(C203&gt;B203,-(B203-C203),C203-B203)</f>
        <v>-3.4722222222222099E-3</v>
      </c>
      <c r="J203" s="11">
        <f>MONTH(A203)</f>
        <v>10</v>
      </c>
      <c r="K203" s="11" t="str">
        <f>TEXT(DAY(A203), "DD")</f>
        <v>31</v>
      </c>
      <c r="L203" s="12" t="str">
        <f ca="1">TEXT(HOUR(C203),"00")</f>
        <v>11</v>
      </c>
      <c r="M203" s="12" t="str">
        <f ca="1">TEXT(MINUTE(C203),"00")</f>
        <v>10</v>
      </c>
      <c r="N203" s="13" t="str">
        <f ca="1">CONCATENATE(J203,K203,L203,M203,)</f>
        <v>10311110</v>
      </c>
      <c r="O203" s="11">
        <f ca="1">I203*1440</f>
        <v>-4.9999999999999822</v>
      </c>
      <c r="P203" s="13">
        <v>745</v>
      </c>
      <c r="Q203" s="13" t="str">
        <f>E203</f>
        <v>LONDON LHR</v>
      </c>
      <c r="R203" s="13" t="s">
        <v>343</v>
      </c>
      <c r="S203" s="29" t="str">
        <f ca="1">CONCATENATE(N203,",",INT(O203),",",P203,",",Q203,",",R203)</f>
        <v>10311110,-5,745,LONDON LHR,GENEVA</v>
      </c>
    </row>
    <row r="204" spans="1:19" x14ac:dyDescent="0.25">
      <c r="A204" s="34">
        <v>43769</v>
      </c>
      <c r="B204" s="18">
        <v>0.43055555555555558</v>
      </c>
      <c r="C204" s="18">
        <f ca="1">B204+(D204/1440)</f>
        <v>0.49097222222222225</v>
      </c>
      <c r="D204" s="31">
        <f ca="1">RANDBETWEEN(-30,120)</f>
        <v>87</v>
      </c>
      <c r="E204" s="19" t="s">
        <v>86</v>
      </c>
      <c r="F204" s="19" t="s">
        <v>23</v>
      </c>
      <c r="G204" s="19" t="s">
        <v>87</v>
      </c>
      <c r="H204" s="20" t="s">
        <v>3</v>
      </c>
      <c r="I204" s="11">
        <f ca="1">IF(C204&gt;B204,-(B204-C204),C204-B204)</f>
        <v>6.0416666666666674E-2</v>
      </c>
      <c r="J204" s="11">
        <f>MONTH(A204)</f>
        <v>10</v>
      </c>
      <c r="K204" s="11" t="str">
        <f>TEXT(DAY(A204), "DD")</f>
        <v>31</v>
      </c>
      <c r="L204" s="12" t="str">
        <f ca="1">TEXT(HOUR(C204),"00")</f>
        <v>11</v>
      </c>
      <c r="M204" s="12" t="str">
        <f ca="1">TEXT(MINUTE(C204),"00")</f>
        <v>47</v>
      </c>
      <c r="N204" s="13" t="str">
        <f ca="1">CONCATENATE(J204,K204,L204,M204,)</f>
        <v>10311147</v>
      </c>
      <c r="O204" s="11">
        <f ca="1">I204*1440</f>
        <v>87.000000000000014</v>
      </c>
      <c r="P204" s="13">
        <v>487</v>
      </c>
      <c r="Q204" s="13" t="str">
        <f>E204</f>
        <v>VENICE</v>
      </c>
      <c r="R204" s="13" t="s">
        <v>343</v>
      </c>
      <c r="S204" s="29" t="str">
        <f ca="1">CONCATENATE(N204,",",INT(O204),",",P204,",",Q204,",",R204)</f>
        <v>10311147,87,487,VENICE,GENEVA</v>
      </c>
    </row>
    <row r="205" spans="1:19" x14ac:dyDescent="0.25">
      <c r="A205" s="34">
        <v>43769</v>
      </c>
      <c r="B205" s="18">
        <v>0.4826388888888889</v>
      </c>
      <c r="C205" s="18">
        <f ca="1">B205+(D205/1440)</f>
        <v>0.55277777777777781</v>
      </c>
      <c r="D205" s="31">
        <f ca="1">RANDBETWEEN(-30,120)</f>
        <v>101</v>
      </c>
      <c r="E205" s="19" t="s">
        <v>52</v>
      </c>
      <c r="F205" s="19" t="s">
        <v>23</v>
      </c>
      <c r="G205" s="19" t="s">
        <v>114</v>
      </c>
      <c r="H205" s="20"/>
      <c r="I205" s="11">
        <f ca="1">IF(C205&gt;B205,-(B205-C205),C205-B205)</f>
        <v>7.0138888888888917E-2</v>
      </c>
      <c r="J205" s="11">
        <f>MONTH(A205)</f>
        <v>10</v>
      </c>
      <c r="K205" s="11" t="str">
        <f>TEXT(DAY(A205), "DD")</f>
        <v>31</v>
      </c>
      <c r="L205" s="12" t="str">
        <f ca="1">TEXT(HOUR(C205),"00")</f>
        <v>13</v>
      </c>
      <c r="M205" s="12" t="str">
        <f ca="1">TEXT(MINUTE(C205),"00")</f>
        <v>16</v>
      </c>
      <c r="N205" s="13" t="str">
        <f ca="1">CONCATENATE(J205,K205,L205,M205,)</f>
        <v>10311316</v>
      </c>
      <c r="O205" s="11">
        <f ca="1">I205*1440</f>
        <v>101.00000000000004</v>
      </c>
      <c r="P205" s="13">
        <v>409</v>
      </c>
      <c r="Q205" s="13" t="str">
        <f>E205</f>
        <v>PARIS ORY</v>
      </c>
      <c r="R205" s="13" t="s">
        <v>343</v>
      </c>
      <c r="S205" s="29" t="str">
        <f ca="1">CONCATENATE(N205,",",INT(O205),",",P205,",",Q205,",",R205)</f>
        <v>10311316,101,409,PARIS ORY,GENEVA</v>
      </c>
    </row>
    <row r="206" spans="1:19" x14ac:dyDescent="0.25">
      <c r="A206" s="34">
        <v>43769</v>
      </c>
      <c r="B206" s="18">
        <v>0.40625</v>
      </c>
      <c r="C206" s="18">
        <f ca="1">B206+(D206/1440)</f>
        <v>0.43194444444444446</v>
      </c>
      <c r="D206" s="31">
        <f ca="1">RANDBETWEEN(-30,120)</f>
        <v>37</v>
      </c>
      <c r="E206" s="19" t="s">
        <v>39</v>
      </c>
      <c r="F206" s="19" t="s">
        <v>37</v>
      </c>
      <c r="G206" s="19" t="s">
        <v>64</v>
      </c>
      <c r="H206" s="20" t="s">
        <v>3</v>
      </c>
      <c r="I206" s="11">
        <f ca="1">IF(C206&gt;B206,-(B206-C206),C206-B206)</f>
        <v>2.5694444444444464E-2</v>
      </c>
      <c r="J206" s="11">
        <f>MONTH(A206)</f>
        <v>10</v>
      </c>
      <c r="K206" s="11" t="str">
        <f>TEXT(DAY(A206), "DD")</f>
        <v>31</v>
      </c>
      <c r="L206" s="12" t="str">
        <f ca="1">TEXT(HOUR(C206),"00")</f>
        <v>10</v>
      </c>
      <c r="M206" s="12" t="str">
        <f ca="1">TEXT(MINUTE(C206),"00")</f>
        <v>22</v>
      </c>
      <c r="N206" s="13" t="str">
        <f ca="1">CONCATENATE(J206,K206,L206,M206,)</f>
        <v>10311022</v>
      </c>
      <c r="O206" s="11">
        <f ca="1">I206*1440</f>
        <v>37.000000000000028</v>
      </c>
      <c r="P206" s="13">
        <v>463</v>
      </c>
      <c r="Q206" s="13" t="str">
        <f>E206</f>
        <v>MUNICH</v>
      </c>
      <c r="R206" s="13" t="s">
        <v>343</v>
      </c>
      <c r="S206" s="29" t="str">
        <f ca="1">CONCATENATE(N206,",",INT(O206),",",P206,",",Q206,",",R206)</f>
        <v>10311022,37,463,MUNICH,GENEVA</v>
      </c>
    </row>
    <row r="207" spans="1:19" ht="29.25" x14ac:dyDescent="0.25">
      <c r="A207" s="34">
        <v>43769</v>
      </c>
      <c r="B207" s="18">
        <v>0.37152777777777773</v>
      </c>
      <c r="C207" s="18">
        <f ca="1">B207+(D207/1440)</f>
        <v>0.45486111111111105</v>
      </c>
      <c r="D207" s="31">
        <f ca="1">RANDBETWEEN(-30,120)</f>
        <v>120</v>
      </c>
      <c r="E207" s="19" t="s">
        <v>44</v>
      </c>
      <c r="F207" s="19" t="s">
        <v>23</v>
      </c>
      <c r="G207" s="19" t="s">
        <v>45</v>
      </c>
      <c r="H207" s="20" t="s">
        <v>3</v>
      </c>
      <c r="I207" s="11">
        <f ca="1">IF(C207&gt;B207,-(B207-C207),C207-B207)</f>
        <v>8.3333333333333315E-2</v>
      </c>
      <c r="J207" s="11">
        <f>MONTH(A207)</f>
        <v>10</v>
      </c>
      <c r="K207" s="11" t="str">
        <f>TEXT(DAY(A207), "DD")</f>
        <v>31</v>
      </c>
      <c r="L207" s="12" t="str">
        <f ca="1">TEXT(HOUR(C207),"00")</f>
        <v>10</v>
      </c>
      <c r="M207" s="12" t="str">
        <f ca="1">TEXT(MINUTE(C207),"00")</f>
        <v>55</v>
      </c>
      <c r="N207" s="13" t="str">
        <f ca="1">CONCATENATE(J207,K207,L207,M207,)</f>
        <v>10311055</v>
      </c>
      <c r="O207" s="11">
        <f ca="1">I207*1440</f>
        <v>119.99999999999997</v>
      </c>
      <c r="P207" s="13">
        <v>877</v>
      </c>
      <c r="Q207" s="13" t="str">
        <f>E207</f>
        <v>BERLIN SXF</v>
      </c>
      <c r="R207" s="13" t="s">
        <v>343</v>
      </c>
      <c r="S207" s="29" t="str">
        <f ca="1">CONCATENATE(N207,",",INT(O207),",",P207,",",Q207,",",R207)</f>
        <v>10311055,120,877,BERLIN SXF,GENEVA</v>
      </c>
    </row>
    <row r="208" spans="1:19" x14ac:dyDescent="0.25">
      <c r="A208" s="34">
        <v>43769</v>
      </c>
      <c r="B208" s="18">
        <v>0.4201388888888889</v>
      </c>
      <c r="C208" s="18">
        <f ca="1">B208+(D208/1440)</f>
        <v>0.45</v>
      </c>
      <c r="D208" s="31">
        <f ca="1">RANDBETWEEN(-30,120)</f>
        <v>43</v>
      </c>
      <c r="E208" s="19" t="s">
        <v>72</v>
      </c>
      <c r="F208" s="19" t="s">
        <v>73</v>
      </c>
      <c r="G208" s="19" t="s">
        <v>74</v>
      </c>
      <c r="H208" s="20" t="s">
        <v>3</v>
      </c>
      <c r="I208" s="11">
        <f ca="1">IF(C208&gt;B208,-(B208-C208),C208-B208)</f>
        <v>2.9861111111111116E-2</v>
      </c>
      <c r="J208" s="11">
        <f>MONTH(A208)</f>
        <v>10</v>
      </c>
      <c r="K208" s="11" t="str">
        <f>TEXT(DAY(A208), "DD")</f>
        <v>31</v>
      </c>
      <c r="L208" s="12" t="str">
        <f ca="1">TEXT(HOUR(C208),"00")</f>
        <v>10</v>
      </c>
      <c r="M208" s="12" t="str">
        <f ca="1">TEXT(MINUTE(C208),"00")</f>
        <v>48</v>
      </c>
      <c r="N208" s="13" t="str">
        <f ca="1">CONCATENATE(J208,K208,L208,M208,)</f>
        <v>10311048</v>
      </c>
      <c r="O208" s="11">
        <f ca="1">I208*1440</f>
        <v>43.000000000000007</v>
      </c>
      <c r="P208" s="13">
        <v>1980</v>
      </c>
      <c r="Q208" s="13" t="str">
        <f>E208</f>
        <v>HELSINKI</v>
      </c>
      <c r="R208" s="13" t="s">
        <v>343</v>
      </c>
      <c r="S208" s="29" t="str">
        <f ca="1">CONCATENATE(N208,",",INT(O208),",",P208,",",Q208,",",R208)</f>
        <v>10311048,43,1980,HELSINKI,GENEVA</v>
      </c>
    </row>
    <row r="209" spans="1:19" x14ac:dyDescent="0.25">
      <c r="A209" s="34">
        <v>43769</v>
      </c>
      <c r="B209" s="18">
        <v>0.4375</v>
      </c>
      <c r="C209" s="18">
        <f ca="1">B209+(D209/1440)</f>
        <v>0.50763888888888886</v>
      </c>
      <c r="D209" s="31">
        <f ca="1">RANDBETWEEN(-30,120)</f>
        <v>101</v>
      </c>
      <c r="E209" s="19" t="s">
        <v>88</v>
      </c>
      <c r="F209" s="19" t="s">
        <v>23</v>
      </c>
      <c r="G209" s="19" t="s">
        <v>89</v>
      </c>
      <c r="H209" s="20" t="s">
        <v>3</v>
      </c>
      <c r="I209" s="11">
        <f ca="1">IF(C209&gt;B209,-(B209-C209),C209-B209)</f>
        <v>7.0138888888888862E-2</v>
      </c>
      <c r="J209" s="11">
        <f>MONTH(A209)</f>
        <v>10</v>
      </c>
      <c r="K209" s="11" t="str">
        <f>TEXT(DAY(A209), "DD")</f>
        <v>31</v>
      </c>
      <c r="L209" s="12" t="str">
        <f ca="1">TEXT(HOUR(C209),"00")</f>
        <v>12</v>
      </c>
      <c r="M209" s="12" t="str">
        <f ca="1">TEXT(MINUTE(C209),"00")</f>
        <v>11</v>
      </c>
      <c r="N209" s="13" t="str">
        <f ca="1">CONCATENATE(J209,K209,L209,M209,)</f>
        <v>10311211</v>
      </c>
      <c r="O209" s="11">
        <f ca="1">I209*1440</f>
        <v>100.99999999999996</v>
      </c>
      <c r="P209" s="13">
        <v>698</v>
      </c>
      <c r="Q209" s="13" t="str">
        <f>E209</f>
        <v>ROME FCO</v>
      </c>
      <c r="R209" s="13" t="s">
        <v>343</v>
      </c>
      <c r="S209" s="29" t="str">
        <f ca="1">CONCATENATE(N209,",",INT(O209),",",P209,",",Q209,",",R209)</f>
        <v>10311211,101,698,ROME FCO,GENEVA</v>
      </c>
    </row>
    <row r="210" spans="1:19" ht="29.25" x14ac:dyDescent="0.25">
      <c r="A210" s="34">
        <v>43769</v>
      </c>
      <c r="B210" s="18">
        <v>0.51736111111111105</v>
      </c>
      <c r="C210" s="18">
        <f ca="1">B210+(D210/1440)</f>
        <v>0.50277777777777777</v>
      </c>
      <c r="D210" s="31">
        <f ca="1">RANDBETWEEN(-30,120)</f>
        <v>-21</v>
      </c>
      <c r="E210" s="19" t="s">
        <v>39</v>
      </c>
      <c r="F210" s="19" t="s">
        <v>37</v>
      </c>
      <c r="G210" s="19" t="s">
        <v>120</v>
      </c>
      <c r="H210" s="21" t="s">
        <v>97</v>
      </c>
      <c r="I210" s="11">
        <f ca="1">IF(C210&gt;B210,-(B210-C210),C210-B210)</f>
        <v>-1.4583333333333282E-2</v>
      </c>
      <c r="J210" s="11">
        <f>MONTH(A210)</f>
        <v>10</v>
      </c>
      <c r="K210" s="11" t="str">
        <f>TEXT(DAY(A210), "DD")</f>
        <v>31</v>
      </c>
      <c r="L210" s="12" t="str">
        <f ca="1">TEXT(HOUR(C210),"00")</f>
        <v>12</v>
      </c>
      <c r="M210" s="12" t="str">
        <f ca="1">TEXT(MINUTE(C210),"00")</f>
        <v>04</v>
      </c>
      <c r="N210" s="13" t="str">
        <f ca="1">CONCATENATE(J210,K210,L210,M210,)</f>
        <v>10311204</v>
      </c>
      <c r="O210" s="11">
        <f ca="1">I210*1440</f>
        <v>-20.999999999999925</v>
      </c>
      <c r="P210" s="13">
        <v>463</v>
      </c>
      <c r="Q210" s="13" t="str">
        <f>E210</f>
        <v>MUNICH</v>
      </c>
      <c r="R210" s="13" t="s">
        <v>343</v>
      </c>
      <c r="S210" s="29" t="str">
        <f ca="1">CONCATENATE(N210,",",INT(O210),",",P210,",",Q210,",",R210)</f>
        <v>10311204,-21,463,MUNICH,GENEVA</v>
      </c>
    </row>
    <row r="211" spans="1:19" ht="29.25" x14ac:dyDescent="0.25">
      <c r="A211" s="34">
        <v>43769</v>
      </c>
      <c r="B211" s="18">
        <v>0.53472222222222221</v>
      </c>
      <c r="C211" s="18">
        <f ca="1">B211+(D211/1440)</f>
        <v>0.55069444444444438</v>
      </c>
      <c r="D211" s="31">
        <f ca="1">RANDBETWEEN(-30,120)</f>
        <v>23</v>
      </c>
      <c r="E211" s="19" t="s">
        <v>130</v>
      </c>
      <c r="F211" s="19" t="s">
        <v>131</v>
      </c>
      <c r="G211" s="19" t="s">
        <v>132</v>
      </c>
      <c r="H211" s="20"/>
      <c r="I211" s="11">
        <f ca="1">IF(C211&gt;B211,-(B211-C211),C211-B211)</f>
        <v>1.5972222222222165E-2</v>
      </c>
      <c r="J211" s="11">
        <f>MONTH(A211)</f>
        <v>10</v>
      </c>
      <c r="K211" s="11" t="str">
        <f>TEXT(DAY(A211), "DD")</f>
        <v>31</v>
      </c>
      <c r="L211" s="12" t="str">
        <f ca="1">TEXT(HOUR(C211),"00")</f>
        <v>13</v>
      </c>
      <c r="M211" s="12" t="str">
        <f ca="1">TEXT(MINUTE(C211),"00")</f>
        <v>13</v>
      </c>
      <c r="N211" s="13" t="str">
        <f ca="1">CONCATENATE(J211,K211,L211,M211,)</f>
        <v>10311313</v>
      </c>
      <c r="O211" s="11">
        <f ca="1">I211*1440</f>
        <v>22.999999999999918</v>
      </c>
      <c r="P211" s="13">
        <v>1855</v>
      </c>
      <c r="Q211" s="13" t="str">
        <f>E211</f>
        <v>KYIV</v>
      </c>
      <c r="R211" s="13" t="s">
        <v>343</v>
      </c>
      <c r="S211" s="29" t="str">
        <f ca="1">CONCATENATE(N211,",",INT(O211),",",P211,",",Q211,",",R211)</f>
        <v>10311313,22,1855,KYIV,GENEVA</v>
      </c>
    </row>
    <row r="212" spans="1:19" ht="29.25" x14ac:dyDescent="0.25">
      <c r="A212" s="34">
        <v>43769</v>
      </c>
      <c r="B212" s="18">
        <v>0.4201388888888889</v>
      </c>
      <c r="C212" s="18">
        <f ca="1">B212+(D212/1440)</f>
        <v>0.45</v>
      </c>
      <c r="D212" s="31">
        <f ca="1">RANDBETWEEN(-30,120)</f>
        <v>43</v>
      </c>
      <c r="E212" s="19" t="s">
        <v>69</v>
      </c>
      <c r="F212" s="19" t="s">
        <v>70</v>
      </c>
      <c r="G212" s="19" t="s">
        <v>71</v>
      </c>
      <c r="H212" s="20" t="s">
        <v>3</v>
      </c>
      <c r="I212" s="11">
        <f ca="1">IF(C212&gt;B212,-(B212-C212),C212-B212)</f>
        <v>2.9861111111111116E-2</v>
      </c>
      <c r="J212" s="11">
        <f>MONTH(A212)</f>
        <v>10</v>
      </c>
      <c r="K212" s="11" t="str">
        <f>TEXT(DAY(A212), "DD")</f>
        <v>31</v>
      </c>
      <c r="L212" s="12" t="str">
        <f ca="1">TEXT(HOUR(C212),"00")</f>
        <v>10</v>
      </c>
      <c r="M212" s="12" t="str">
        <f ca="1">TEXT(MINUTE(C212),"00")</f>
        <v>48</v>
      </c>
      <c r="N212" s="13" t="str">
        <f ca="1">CONCATENATE(J212,K212,L212,M212,)</f>
        <v>10311048</v>
      </c>
      <c r="O212" s="11">
        <f ca="1">I212*1440</f>
        <v>43.000000000000007</v>
      </c>
      <c r="P212" s="13">
        <v>1710</v>
      </c>
      <c r="Q212" s="13" t="str">
        <f>E212</f>
        <v>ATHENS</v>
      </c>
      <c r="R212" s="13" t="s">
        <v>343</v>
      </c>
      <c r="S212" s="29" t="str">
        <f ca="1">CONCATENATE(N212,",",INT(O212),",",P212,",",Q212,",",R212)</f>
        <v>10311048,43,1710,ATHENS,GENEVA</v>
      </c>
    </row>
    <row r="213" spans="1:19" ht="29.25" x14ac:dyDescent="0.25">
      <c r="A213" s="34">
        <v>43769</v>
      </c>
      <c r="B213" s="18">
        <v>0.4548611111111111</v>
      </c>
      <c r="C213" s="18">
        <f ca="1">B213+(D213/1440)</f>
        <v>0.53402777777777777</v>
      </c>
      <c r="D213" s="31">
        <f ca="1">RANDBETWEEN(-30,120)</f>
        <v>114</v>
      </c>
      <c r="E213" s="19" t="s">
        <v>98</v>
      </c>
      <c r="F213" s="19" t="s">
        <v>23</v>
      </c>
      <c r="G213" s="19" t="s">
        <v>99</v>
      </c>
      <c r="H213" s="20" t="s">
        <v>3</v>
      </c>
      <c r="I213" s="11">
        <f ca="1">IF(C213&gt;B213,-(B213-C213),C213-B213)</f>
        <v>7.9166666666666663E-2</v>
      </c>
      <c r="J213" s="11">
        <f>MONTH(A213)</f>
        <v>10</v>
      </c>
      <c r="K213" s="11" t="str">
        <f>TEXT(DAY(A213), "DD")</f>
        <v>31</v>
      </c>
      <c r="L213" s="12" t="str">
        <f ca="1">TEXT(HOUR(C213),"00")</f>
        <v>12</v>
      </c>
      <c r="M213" s="12" t="str">
        <f ca="1">TEXT(MINUTE(C213),"00")</f>
        <v>49</v>
      </c>
      <c r="N213" s="13" t="str">
        <f ca="1">CONCATENATE(J213,K213,L213,M213,)</f>
        <v>10311249</v>
      </c>
      <c r="O213" s="11">
        <f ca="1">I213*1440</f>
        <v>114</v>
      </c>
      <c r="P213" s="13">
        <v>745</v>
      </c>
      <c r="Q213" s="13" t="str">
        <f>E213</f>
        <v>LONDON LGW</v>
      </c>
      <c r="R213" s="13" t="s">
        <v>343</v>
      </c>
      <c r="S213" s="29" t="str">
        <f ca="1">CONCATENATE(N213,",",INT(O213),",",P213,",",Q213,",",R213)</f>
        <v>10311249,114,745,LONDON LGW,GENEVA</v>
      </c>
    </row>
    <row r="214" spans="1:19" ht="29.25" x14ac:dyDescent="0.25">
      <c r="A214" s="34">
        <v>43769</v>
      </c>
      <c r="B214" s="18">
        <v>0.44097222222222227</v>
      </c>
      <c r="C214" s="18">
        <f ca="1">B214+(D214/1440)</f>
        <v>0.4916666666666667</v>
      </c>
      <c r="D214" s="31">
        <f ca="1">RANDBETWEEN(-30,120)</f>
        <v>73</v>
      </c>
      <c r="E214" s="19" t="s">
        <v>90</v>
      </c>
      <c r="F214" s="19" t="s">
        <v>91</v>
      </c>
      <c r="G214" s="19" t="s">
        <v>92</v>
      </c>
      <c r="H214" s="20" t="s">
        <v>3</v>
      </c>
      <c r="I214" s="11">
        <f ca="1">IF(C214&gt;B214,-(B214-C214),C214-B214)</f>
        <v>5.0694444444444431E-2</v>
      </c>
      <c r="J214" s="11">
        <f>MONTH(A214)</f>
        <v>10</v>
      </c>
      <c r="K214" s="11" t="str">
        <f>TEXT(DAY(A214), "DD")</f>
        <v>31</v>
      </c>
      <c r="L214" s="12" t="str">
        <f ca="1">TEXT(HOUR(C214),"00")</f>
        <v>11</v>
      </c>
      <c r="M214" s="12" t="str">
        <f ca="1">TEXT(MINUTE(C214),"00")</f>
        <v>48</v>
      </c>
      <c r="N214" s="13" t="str">
        <f ca="1">CONCATENATE(J214,K214,L214,M214,)</f>
        <v>10311148</v>
      </c>
      <c r="O214" s="11">
        <f ca="1">I214*1440</f>
        <v>72.999999999999986</v>
      </c>
      <c r="P214" s="13">
        <v>1919</v>
      </c>
      <c r="Q214" s="13" t="str">
        <f>E214</f>
        <v>ISTANBUL IST</v>
      </c>
      <c r="R214" s="13" t="s">
        <v>343</v>
      </c>
      <c r="S214" s="29" t="str">
        <f ca="1">CONCATENATE(N214,",",INT(O214),",",P214,",",Q214,",",R214)</f>
        <v>10311148,73,1919,ISTANBUL IST,GENEVA</v>
      </c>
    </row>
    <row r="215" spans="1:19" x14ac:dyDescent="0.25">
      <c r="A215" s="34">
        <v>43769</v>
      </c>
      <c r="B215" s="18">
        <v>0.3888888888888889</v>
      </c>
      <c r="C215" s="18">
        <f ca="1">B215+(D215/1440)</f>
        <v>0.40138888888888891</v>
      </c>
      <c r="D215" s="31">
        <f ca="1">RANDBETWEEN(-30,120)</f>
        <v>18</v>
      </c>
      <c r="E215" s="19" t="s">
        <v>52</v>
      </c>
      <c r="F215" s="19" t="s">
        <v>23</v>
      </c>
      <c r="G215" s="19" t="s">
        <v>53</v>
      </c>
      <c r="H215" s="20" t="s">
        <v>3</v>
      </c>
      <c r="I215" s="11">
        <f ca="1">IF(C215&gt;B215,-(B215-C215),C215-B215)</f>
        <v>1.2500000000000011E-2</v>
      </c>
      <c r="J215" s="11">
        <f>MONTH(A215)</f>
        <v>10</v>
      </c>
      <c r="K215" s="11" t="str">
        <f>TEXT(DAY(A215), "DD")</f>
        <v>31</v>
      </c>
      <c r="L215" s="12" t="str">
        <f ca="1">TEXT(HOUR(C215),"00")</f>
        <v>09</v>
      </c>
      <c r="M215" s="12" t="str">
        <f ca="1">TEXT(MINUTE(C215),"00")</f>
        <v>38</v>
      </c>
      <c r="N215" s="13" t="str">
        <f ca="1">CONCATENATE(J215,K215,L215,M215,)</f>
        <v>10310938</v>
      </c>
      <c r="O215" s="11">
        <f ca="1">I215*1440</f>
        <v>18.000000000000014</v>
      </c>
      <c r="P215" s="13">
        <v>409</v>
      </c>
      <c r="Q215" s="13" t="str">
        <f>E215</f>
        <v>PARIS ORY</v>
      </c>
      <c r="R215" s="13" t="s">
        <v>343</v>
      </c>
      <c r="S215" s="29" t="str">
        <f ca="1">CONCATENATE(N215,",",INT(O215),",",P215,",",Q215,",",R215)</f>
        <v>10310938,18,409,PARIS ORY,GENEVA</v>
      </c>
    </row>
    <row r="216" spans="1:19" ht="29.25" x14ac:dyDescent="0.25">
      <c r="A216" s="34">
        <v>43769</v>
      </c>
      <c r="B216" s="18">
        <v>0.46875</v>
      </c>
      <c r="C216" s="18">
        <f ca="1">B216+(D216/1440)</f>
        <v>0.5493055555555556</v>
      </c>
      <c r="D216" s="31">
        <f ca="1">RANDBETWEEN(-30,120)</f>
        <v>116</v>
      </c>
      <c r="E216" s="19" t="s">
        <v>105</v>
      </c>
      <c r="F216" s="19" t="s">
        <v>23</v>
      </c>
      <c r="G216" s="19" t="s">
        <v>106</v>
      </c>
      <c r="H216" s="20" t="s">
        <v>3</v>
      </c>
      <c r="I216" s="11">
        <f ca="1">IF(C216&gt;B216,-(B216-C216),C216-B216)</f>
        <v>8.0555555555555602E-2</v>
      </c>
      <c r="J216" s="11">
        <f>MONTH(A216)</f>
        <v>10</v>
      </c>
      <c r="K216" s="11" t="str">
        <f>TEXT(DAY(A216), "DD")</f>
        <v>31</v>
      </c>
      <c r="L216" s="12" t="str">
        <f ca="1">TEXT(HOUR(C216),"00")</f>
        <v>13</v>
      </c>
      <c r="M216" s="12" t="str">
        <f ca="1">TEXT(MINUTE(C216),"00")</f>
        <v>11</v>
      </c>
      <c r="N216" s="13" t="str">
        <f ca="1">CONCATENATE(J216,K216,L216,M216,)</f>
        <v>10311311</v>
      </c>
      <c r="O216" s="11">
        <f ca="1">I216*1440</f>
        <v>116.00000000000007</v>
      </c>
      <c r="P216" s="13">
        <v>1006</v>
      </c>
      <c r="Q216" s="13" t="str">
        <f>E216</f>
        <v>MANCHESTER</v>
      </c>
      <c r="R216" s="13" t="s">
        <v>343</v>
      </c>
      <c r="S216" s="29" t="str">
        <f ca="1">CONCATENATE(N216,",",INT(O216),",",P216,",",Q216,",",R216)</f>
        <v>10311311,116,1006,MANCHESTER,GENEVA</v>
      </c>
    </row>
    <row r="217" spans="1:19" x14ac:dyDescent="0.25">
      <c r="A217" s="34">
        <v>43769</v>
      </c>
      <c r="B217" s="18">
        <v>0.53125</v>
      </c>
      <c r="C217" s="18">
        <f ca="1">B217+(D217/1440)</f>
        <v>0.6</v>
      </c>
      <c r="D217" s="31">
        <f ca="1">RANDBETWEEN(-30,120)</f>
        <v>99</v>
      </c>
      <c r="E217" s="19" t="s">
        <v>125</v>
      </c>
      <c r="F217" s="19" t="s">
        <v>126</v>
      </c>
      <c r="G217" s="19" t="s">
        <v>127</v>
      </c>
      <c r="H217" s="20"/>
      <c r="I217" s="11">
        <f ca="1">IF(C217&gt;B217,-(B217-C217),C217-B217)</f>
        <v>6.8749999999999978E-2</v>
      </c>
      <c r="J217" s="11">
        <f>MONTH(A217)</f>
        <v>10</v>
      </c>
      <c r="K217" s="11" t="str">
        <f>TEXT(DAY(A217), "DD")</f>
        <v>31</v>
      </c>
      <c r="L217" s="12" t="str">
        <f ca="1">TEXT(HOUR(C217),"00")</f>
        <v>14</v>
      </c>
      <c r="M217" s="12" t="str">
        <f ca="1">TEXT(MINUTE(C217),"00")</f>
        <v>24</v>
      </c>
      <c r="N217" s="13" t="str">
        <f ca="1">CONCATENATE(J217,K217,L217,M217,)</f>
        <v>10311424</v>
      </c>
      <c r="O217" s="11">
        <f ca="1">I217*1440</f>
        <v>98.999999999999972</v>
      </c>
      <c r="P217" s="13">
        <v>4909</v>
      </c>
      <c r="Q217" s="13" t="str">
        <f>E217</f>
        <v>DUBAI</v>
      </c>
      <c r="R217" s="13" t="s">
        <v>343</v>
      </c>
      <c r="S217" s="29" t="str">
        <f ca="1">CONCATENATE(N217,",",INT(O217),",",P217,",",Q217,",",R217)</f>
        <v>10311424,99,4909,DUBAI,GENEVA</v>
      </c>
    </row>
    <row r="218" spans="1:19" ht="29.25" x14ac:dyDescent="0.25">
      <c r="A218" s="34">
        <v>43769</v>
      </c>
      <c r="B218" s="18">
        <v>0.40277777777777773</v>
      </c>
      <c r="C218" s="18">
        <f ca="1">B218+(D218/1440)</f>
        <v>0.38263888888888886</v>
      </c>
      <c r="D218" s="31">
        <f ca="1">RANDBETWEEN(-30,120)</f>
        <v>-29</v>
      </c>
      <c r="E218" s="19" t="s">
        <v>54</v>
      </c>
      <c r="F218" s="19" t="s">
        <v>58</v>
      </c>
      <c r="G218" s="19" t="s">
        <v>59</v>
      </c>
      <c r="H218" s="20" t="s">
        <v>3</v>
      </c>
      <c r="I218" s="11">
        <f ca="1">IF(C218&gt;B218,-(B218-C218),C218-B218)</f>
        <v>-2.0138888888888873E-2</v>
      </c>
      <c r="J218" s="11">
        <f>MONTH(A218)</f>
        <v>10</v>
      </c>
      <c r="K218" s="11" t="str">
        <f>TEXT(DAY(A218), "DD")</f>
        <v>31</v>
      </c>
      <c r="L218" s="12" t="str">
        <f ca="1">TEXT(HOUR(C218),"00")</f>
        <v>09</v>
      </c>
      <c r="M218" s="12" t="str">
        <f ca="1">TEXT(MINUTE(C218),"00")</f>
        <v>11</v>
      </c>
      <c r="N218" s="13" t="str">
        <f ca="1">CONCATENATE(J218,K218,L218,M218,)</f>
        <v>10310911</v>
      </c>
      <c r="O218" s="11">
        <f ca="1">I218*1440</f>
        <v>-28.999999999999979</v>
      </c>
      <c r="P218" s="13">
        <v>745</v>
      </c>
      <c r="Q218" s="13" t="str">
        <f>E218</f>
        <v>LONDON LHR</v>
      </c>
      <c r="R218" s="13" t="s">
        <v>343</v>
      </c>
      <c r="S218" s="29" t="str">
        <f ca="1">CONCATENATE(N218,",",INT(O218),",",P218,",",Q218,",",R218)</f>
        <v>10310911,-29,745,LONDON LHR,GENEVA</v>
      </c>
    </row>
    <row r="219" spans="1:19" x14ac:dyDescent="0.25">
      <c r="A219" s="34">
        <v>43769</v>
      </c>
      <c r="B219" s="18">
        <v>0.54166666666666663</v>
      </c>
      <c r="C219" s="18">
        <f ca="1">B219+(D219/1440)</f>
        <v>0.52708333333333335</v>
      </c>
      <c r="D219" s="31">
        <f ca="1">RANDBETWEEN(-30,120)</f>
        <v>-21</v>
      </c>
      <c r="E219" s="19" t="s">
        <v>134</v>
      </c>
      <c r="F219" s="19" t="s">
        <v>135</v>
      </c>
      <c r="G219" s="19" t="s">
        <v>136</v>
      </c>
      <c r="H219" s="20"/>
      <c r="I219" s="11">
        <f ca="1">IF(C219&gt;B219,-(B219-C219),C219-B219)</f>
        <v>-1.4583333333333282E-2</v>
      </c>
      <c r="J219" s="11">
        <f>MONTH(A219)</f>
        <v>10</v>
      </c>
      <c r="K219" s="11" t="str">
        <f>TEXT(DAY(A219), "DD")</f>
        <v>31</v>
      </c>
      <c r="L219" s="12" t="str">
        <f ca="1">TEXT(HOUR(C219),"00")</f>
        <v>12</v>
      </c>
      <c r="M219" s="12" t="str">
        <f ca="1">TEXT(MINUTE(C219),"00")</f>
        <v>39</v>
      </c>
      <c r="N219" s="13" t="str">
        <f ca="1">CONCATENATE(J219,K219,L219,M219,)</f>
        <v>10311239</v>
      </c>
      <c r="O219" s="11">
        <f ca="1">I219*1440</f>
        <v>-20.999999999999925</v>
      </c>
      <c r="P219" s="13">
        <v>1554</v>
      </c>
      <c r="Q219" s="13" t="str">
        <f>E219</f>
        <v>OSLO</v>
      </c>
      <c r="R219" s="13" t="s">
        <v>343</v>
      </c>
      <c r="S219" s="29" t="str">
        <f ca="1">CONCATENATE(N219,",",INT(O219),",",P219,",",Q219,",",R219)</f>
        <v>10311239,-21,1554,OSLO,GENEVA</v>
      </c>
    </row>
    <row r="220" spans="1:19" x14ac:dyDescent="0.25">
      <c r="A220" s="34">
        <v>43769</v>
      </c>
      <c r="B220" s="18">
        <v>0.4236111111111111</v>
      </c>
      <c r="C220" s="18">
        <f ca="1">B220+(D220/1440)</f>
        <v>0.48055555555555557</v>
      </c>
      <c r="D220" s="31">
        <f ca="1">RANDBETWEEN(-30,120)</f>
        <v>82</v>
      </c>
      <c r="E220" s="19" t="s">
        <v>76</v>
      </c>
      <c r="F220" s="19" t="s">
        <v>77</v>
      </c>
      <c r="G220" s="19" t="s">
        <v>78</v>
      </c>
      <c r="H220" s="20" t="s">
        <v>3</v>
      </c>
      <c r="I220" s="11">
        <f ca="1">IF(C220&gt;B220,-(B220-C220),C220-B220)</f>
        <v>5.6944444444444464E-2</v>
      </c>
      <c r="J220" s="11">
        <f>MONTH(A220)</f>
        <v>10</v>
      </c>
      <c r="K220" s="11" t="str">
        <f>TEXT(DAY(A220), "DD")</f>
        <v>31</v>
      </c>
      <c r="L220" s="12" t="str">
        <f ca="1">TEXT(HOUR(C220),"00")</f>
        <v>11</v>
      </c>
      <c r="M220" s="12" t="str">
        <f ca="1">TEXT(MINUTE(C220),"00")</f>
        <v>32</v>
      </c>
      <c r="N220" s="13" t="str">
        <f ca="1">CONCATENATE(J220,K220,L220,M220,)</f>
        <v>10311132</v>
      </c>
      <c r="O220" s="11">
        <f ca="1">I220*1440</f>
        <v>82.000000000000028</v>
      </c>
      <c r="P220" s="13">
        <v>1190</v>
      </c>
      <c r="Q220" s="13" t="str">
        <f>E220</f>
        <v>DUBLIN</v>
      </c>
      <c r="R220" s="13" t="s">
        <v>343</v>
      </c>
      <c r="S220" s="29" t="str">
        <f ca="1">CONCATENATE(N220,",",INT(O220),",",P220,",",Q220,",",R220)</f>
        <v>10311132,82,1190,DUBLIN,GENEVA</v>
      </c>
    </row>
    <row r="221" spans="1:19" ht="43.5" x14ac:dyDescent="0.25">
      <c r="A221" s="34">
        <v>43769</v>
      </c>
      <c r="B221" s="18">
        <v>0.42708333333333331</v>
      </c>
      <c r="C221" s="18">
        <f ca="1">B221+(D221/1440)</f>
        <v>0.4548611111111111</v>
      </c>
      <c r="D221" s="31">
        <f ca="1">RANDBETWEEN(-30,120)</f>
        <v>40</v>
      </c>
      <c r="E221" s="19" t="s">
        <v>79</v>
      </c>
      <c r="F221" s="19" t="s">
        <v>80</v>
      </c>
      <c r="G221" s="19" t="s">
        <v>81</v>
      </c>
      <c r="H221" s="20" t="s">
        <v>3</v>
      </c>
      <c r="I221" s="11">
        <f ca="1">IF(C221&gt;B221,-(B221-C221),C221-B221)</f>
        <v>2.777777777777779E-2</v>
      </c>
      <c r="J221" s="11">
        <f>MONTH(A221)</f>
        <v>10</v>
      </c>
      <c r="K221" s="11" t="str">
        <f>TEXT(DAY(A221), "DD")</f>
        <v>31</v>
      </c>
      <c r="L221" s="12" t="str">
        <f ca="1">TEXT(HOUR(C221),"00")</f>
        <v>10</v>
      </c>
      <c r="M221" s="12" t="str">
        <f ca="1">TEXT(MINUTE(C221),"00")</f>
        <v>55</v>
      </c>
      <c r="N221" s="13" t="str">
        <f ca="1">CONCATENATE(J221,K221,L221,M221,)</f>
        <v>10311055</v>
      </c>
      <c r="O221" s="11">
        <f ca="1">I221*1440</f>
        <v>40.000000000000014</v>
      </c>
      <c r="P221" s="13">
        <v>1144</v>
      </c>
      <c r="Q221" s="13" t="str">
        <f>E221</f>
        <v>COPENHAGEN</v>
      </c>
      <c r="R221" s="13" t="s">
        <v>343</v>
      </c>
      <c r="S221" s="29" t="str">
        <f ca="1">CONCATENATE(N221,",",INT(O221),",",P221,",",Q221,",",R221)</f>
        <v>10311055,40,1144,COPENHAGEN,GENEVA</v>
      </c>
    </row>
    <row r="222" spans="1:19" x14ac:dyDescent="0.25">
      <c r="A222" s="34">
        <v>43769</v>
      </c>
      <c r="B222" s="18">
        <v>0.44791666666666669</v>
      </c>
      <c r="C222" s="18">
        <f ca="1">B222+(D222/1440)</f>
        <v>0.46736111111111112</v>
      </c>
      <c r="D222" s="31">
        <f ca="1">RANDBETWEEN(-30,120)</f>
        <v>28</v>
      </c>
      <c r="E222" s="19" t="s">
        <v>93</v>
      </c>
      <c r="F222" s="19" t="s">
        <v>23</v>
      </c>
      <c r="G222" s="19" t="s">
        <v>94</v>
      </c>
      <c r="H222" s="20" t="s">
        <v>3</v>
      </c>
      <c r="I222" s="11">
        <f ca="1">IF(C222&gt;B222,-(B222-C222),C222-B222)</f>
        <v>1.9444444444444431E-2</v>
      </c>
      <c r="J222" s="11">
        <f>MONTH(A222)</f>
        <v>10</v>
      </c>
      <c r="K222" s="11" t="str">
        <f>TEXT(DAY(A222), "DD")</f>
        <v>31</v>
      </c>
      <c r="L222" s="12" t="str">
        <f ca="1">TEXT(HOUR(C222),"00")</f>
        <v>11</v>
      </c>
      <c r="M222" s="12" t="str">
        <f ca="1">TEXT(MINUTE(C222),"00")</f>
        <v>13</v>
      </c>
      <c r="N222" s="13" t="str">
        <f ca="1">CONCATENATE(J222,K222,L222,M222,)</f>
        <v>10311113</v>
      </c>
      <c r="O222" s="11">
        <f ca="1">I222*1440</f>
        <v>27.999999999999979</v>
      </c>
      <c r="P222" s="13">
        <v>544</v>
      </c>
      <c r="Q222" s="13" t="str">
        <f>E222</f>
        <v>BORDEAUX</v>
      </c>
      <c r="R222" s="13" t="s">
        <v>343</v>
      </c>
      <c r="S222" s="29" t="str">
        <f ca="1">CONCATENATE(N222,",",INT(O222),",",P222,",",Q222,",",R222)</f>
        <v>10311113,28,544,BORDEAUX,GENEVA</v>
      </c>
    </row>
    <row r="223" spans="1:19" x14ac:dyDescent="0.25">
      <c r="A223" s="34">
        <v>43769</v>
      </c>
      <c r="B223" s="18">
        <v>0.50694444444444442</v>
      </c>
      <c r="C223" s="18">
        <f ca="1">B223+(D223/1440)</f>
        <v>0.53055555555555556</v>
      </c>
      <c r="D223" s="31">
        <f ca="1">RANDBETWEEN(-30,120)</f>
        <v>34</v>
      </c>
      <c r="E223" s="19" t="s">
        <v>118</v>
      </c>
      <c r="F223" s="19" t="s">
        <v>23</v>
      </c>
      <c r="G223" s="19" t="s">
        <v>119</v>
      </c>
      <c r="H223" s="20"/>
      <c r="I223" s="11">
        <f ca="1">IF(C223&gt;B223,-(B223-C223),C223-B223)</f>
        <v>2.3611111111111138E-2</v>
      </c>
      <c r="J223" s="11">
        <f>MONTH(A223)</f>
        <v>10</v>
      </c>
      <c r="K223" s="11" t="str">
        <f>TEXT(DAY(A223), "DD")</f>
        <v>31</v>
      </c>
      <c r="L223" s="12" t="str">
        <f ca="1">TEXT(HOUR(C223),"00")</f>
        <v>12</v>
      </c>
      <c r="M223" s="12" t="str">
        <f ca="1">TEXT(MINUTE(C223),"00")</f>
        <v>44</v>
      </c>
      <c r="N223" s="13" t="str">
        <f ca="1">CONCATENATE(J223,K223,L223,M223,)</f>
        <v>10311244</v>
      </c>
      <c r="O223" s="11">
        <f ca="1">I223*1440</f>
        <v>34.000000000000043</v>
      </c>
      <c r="P223" s="13">
        <v>1028</v>
      </c>
      <c r="Q223" s="13" t="str">
        <f>E223</f>
        <v>ALICANTE</v>
      </c>
      <c r="R223" s="13" t="s">
        <v>343</v>
      </c>
      <c r="S223" s="29" t="str">
        <f ca="1">CONCATENATE(N223,",",INT(O223),",",P223,",",Q223,",",R223)</f>
        <v>10311244,34,1028,ALICANTE,GENEVA</v>
      </c>
    </row>
    <row r="224" spans="1:19" x14ac:dyDescent="0.25">
      <c r="A224" s="34">
        <v>43769</v>
      </c>
      <c r="B224" s="18">
        <v>0.52430555555555558</v>
      </c>
      <c r="C224" s="18">
        <f ca="1">B224+(D224/1440)</f>
        <v>0.5625</v>
      </c>
      <c r="D224" s="31">
        <f ca="1">RANDBETWEEN(-30,120)</f>
        <v>55</v>
      </c>
      <c r="E224" s="19" t="s">
        <v>107</v>
      </c>
      <c r="F224" s="19" t="s">
        <v>23</v>
      </c>
      <c r="G224" s="19" t="s">
        <v>122</v>
      </c>
      <c r="H224" s="20"/>
      <c r="I224" s="11">
        <f ca="1">IF(C224&gt;B224,-(B224-C224),C224-B224)</f>
        <v>3.819444444444442E-2</v>
      </c>
      <c r="J224" s="11">
        <f>MONTH(A224)</f>
        <v>10</v>
      </c>
      <c r="K224" s="11" t="str">
        <f>TEXT(DAY(A224), "DD")</f>
        <v>31</v>
      </c>
      <c r="L224" s="12" t="str">
        <f ca="1">TEXT(HOUR(C224),"00")</f>
        <v>13</v>
      </c>
      <c r="M224" s="12" t="str">
        <f ca="1">TEXT(MINUTE(C224),"00")</f>
        <v>30</v>
      </c>
      <c r="N224" s="13" t="str">
        <f ca="1">CONCATENATE(J224,K224,L224,M224,)</f>
        <v>10311330</v>
      </c>
      <c r="O224" s="11">
        <f ca="1">I224*1440</f>
        <v>54.999999999999964</v>
      </c>
      <c r="P224" s="13">
        <v>1501</v>
      </c>
      <c r="Q224" s="13" t="str">
        <f>E224</f>
        <v>LISBON</v>
      </c>
      <c r="R224" s="13" t="s">
        <v>343</v>
      </c>
      <c r="S224" s="29" t="str">
        <f ca="1">CONCATENATE(N224,",",INT(O224),",",P224,",",Q224,",",R224)</f>
        <v>10311330,55,1501,LISBON,GENEVA</v>
      </c>
    </row>
    <row r="225" spans="1:19" ht="29.25" x14ac:dyDescent="0.25">
      <c r="A225" s="34">
        <v>43769</v>
      </c>
      <c r="B225" s="18">
        <v>0.4826388888888889</v>
      </c>
      <c r="C225" s="18">
        <f ca="1">B225+(D225/1440)</f>
        <v>0.53888888888888886</v>
      </c>
      <c r="D225" s="31">
        <f ca="1">RANDBETWEEN(-30,120)</f>
        <v>81</v>
      </c>
      <c r="E225" s="19" t="s">
        <v>54</v>
      </c>
      <c r="F225" s="19" t="s">
        <v>37</v>
      </c>
      <c r="G225" s="19" t="s">
        <v>110</v>
      </c>
      <c r="H225" s="20"/>
      <c r="I225" s="11">
        <f ca="1">IF(C225&gt;B225,-(B225-C225),C225-B225)</f>
        <v>5.6249999999999967E-2</v>
      </c>
      <c r="J225" s="11">
        <f>MONTH(A225)</f>
        <v>10</v>
      </c>
      <c r="K225" s="11" t="str">
        <f>TEXT(DAY(A225), "DD")</f>
        <v>31</v>
      </c>
      <c r="L225" s="12" t="str">
        <f ca="1">TEXT(HOUR(C225),"00")</f>
        <v>12</v>
      </c>
      <c r="M225" s="12" t="str">
        <f ca="1">TEXT(MINUTE(C225),"00")</f>
        <v>56</v>
      </c>
      <c r="N225" s="13" t="str">
        <f ca="1">CONCATENATE(J225,K225,L225,M225,)</f>
        <v>10311256</v>
      </c>
      <c r="O225" s="11">
        <f ca="1">I225*1440</f>
        <v>80.999999999999957</v>
      </c>
      <c r="P225" s="13">
        <v>745</v>
      </c>
      <c r="Q225" s="13" t="str">
        <f>E225</f>
        <v>LONDON LHR</v>
      </c>
      <c r="R225" s="13" t="s">
        <v>343</v>
      </c>
      <c r="S225" s="29" t="str">
        <f ca="1">CONCATENATE(N225,",",INT(O225),",",P225,",",Q225,",",R225)</f>
        <v>10311256,81,745,LONDON LHR,GENEVA</v>
      </c>
    </row>
    <row r="226" spans="1:19" ht="29.25" x14ac:dyDescent="0.25">
      <c r="A226" s="34">
        <v>43769</v>
      </c>
      <c r="B226" s="18">
        <v>0.46875</v>
      </c>
      <c r="C226" s="18">
        <f ca="1">B226+(D226/1440)</f>
        <v>0.53402777777777777</v>
      </c>
      <c r="D226" s="31">
        <f ca="1">RANDBETWEEN(-30,120)</f>
        <v>94</v>
      </c>
      <c r="E226" s="19" t="s">
        <v>103</v>
      </c>
      <c r="F226" s="19" t="s">
        <v>37</v>
      </c>
      <c r="G226" s="19" t="s">
        <v>104</v>
      </c>
      <c r="H226" s="20" t="s">
        <v>3</v>
      </c>
      <c r="I226" s="11">
        <f ca="1">IF(C226&gt;B226,-(B226-C226),C226-B226)</f>
        <v>6.5277777777777768E-2</v>
      </c>
      <c r="J226" s="11">
        <f>MONTH(A226)</f>
        <v>10</v>
      </c>
      <c r="K226" s="11" t="str">
        <f>TEXT(DAY(A226), "DD")</f>
        <v>31</v>
      </c>
      <c r="L226" s="12" t="str">
        <f ca="1">TEXT(HOUR(C226),"00")</f>
        <v>12</v>
      </c>
      <c r="M226" s="12" t="str">
        <f ca="1">TEXT(MINUTE(C226),"00")</f>
        <v>49</v>
      </c>
      <c r="N226" s="13" t="str">
        <f ca="1">CONCATENATE(J226,K226,L226,M226,)</f>
        <v>10311249</v>
      </c>
      <c r="O226" s="11">
        <f ca="1">I226*1440</f>
        <v>93.999999999999986</v>
      </c>
      <c r="P226" s="13">
        <v>745</v>
      </c>
      <c r="Q226" s="13" t="str">
        <f>E226</f>
        <v>LONDON LCY</v>
      </c>
      <c r="R226" s="13" t="s">
        <v>343</v>
      </c>
      <c r="S226" s="29" t="str">
        <f ca="1">CONCATENATE(N226,",",INT(O226),",",P226,",",Q226,",",R226)</f>
        <v>10311249,94,745,LONDON LCY,GENEVA</v>
      </c>
    </row>
    <row r="227" spans="1:19" ht="29.25" x14ac:dyDescent="0.25">
      <c r="A227" s="34">
        <v>43769</v>
      </c>
      <c r="B227" s="18">
        <v>0.44791666666666669</v>
      </c>
      <c r="C227" s="18">
        <f ca="1">B227+(D227/1440)</f>
        <v>0.43472222222222223</v>
      </c>
      <c r="D227" s="31">
        <f ca="1">RANDBETWEEN(-30,120)</f>
        <v>-19</v>
      </c>
      <c r="E227" s="19" t="s">
        <v>13</v>
      </c>
      <c r="F227" s="19" t="s">
        <v>14</v>
      </c>
      <c r="G227" s="19" t="s">
        <v>96</v>
      </c>
      <c r="H227" s="21" t="s">
        <v>97</v>
      </c>
      <c r="I227" s="11">
        <f ca="1">IF(C227&gt;B227,-(B227-C227),C227-B227)</f>
        <v>-1.3194444444444453E-2</v>
      </c>
      <c r="J227" s="11">
        <f>MONTH(A227)</f>
        <v>10</v>
      </c>
      <c r="K227" s="11" t="str">
        <f>TEXT(DAY(A227), "DD")</f>
        <v>31</v>
      </c>
      <c r="L227" s="12" t="str">
        <f ca="1">TEXT(HOUR(C227),"00")</f>
        <v>10</v>
      </c>
      <c r="M227" s="12" t="str">
        <f ca="1">TEXT(MINUTE(C227),"00")</f>
        <v>26</v>
      </c>
      <c r="N227" s="13" t="str">
        <f ca="1">CONCATENATE(J227,K227,L227,M227,)</f>
        <v>10311026</v>
      </c>
      <c r="O227" s="11">
        <f ca="1">I227*1440</f>
        <v>-19.000000000000014</v>
      </c>
      <c r="P227" s="13">
        <v>532</v>
      </c>
      <c r="Q227" s="13" t="str">
        <f>E227</f>
        <v>BRUSSELS</v>
      </c>
      <c r="R227" s="13" t="s">
        <v>343</v>
      </c>
      <c r="S227" s="29" t="str">
        <f ca="1">CONCATENATE(N227,",",INT(O227),",",P227,",",Q227,",",R227)</f>
        <v>10311026,-19,532,BRUSSELS,GENEVA</v>
      </c>
    </row>
    <row r="228" spans="1:19" x14ac:dyDescent="0.25">
      <c r="A228" s="34">
        <v>43769</v>
      </c>
      <c r="B228" s="18">
        <v>0.49305555555555558</v>
      </c>
      <c r="C228" s="18">
        <f ca="1">B228+(D228/1440)</f>
        <v>0.47222222222222227</v>
      </c>
      <c r="D228" s="31">
        <f ca="1">RANDBETWEEN(-30,120)</f>
        <v>-30</v>
      </c>
      <c r="E228" s="19" t="s">
        <v>115</v>
      </c>
      <c r="F228" s="19" t="s">
        <v>116</v>
      </c>
      <c r="G228" s="19" t="s">
        <v>117</v>
      </c>
      <c r="H228" s="20"/>
      <c r="I228" s="11">
        <f ca="1">IF(C228&gt;B228,-(B228-C228),C228-B228)</f>
        <v>-2.0833333333333315E-2</v>
      </c>
      <c r="J228" s="11">
        <f>MONTH(A228)</f>
        <v>10</v>
      </c>
      <c r="K228" s="11" t="str">
        <f>TEXT(DAY(A228), "DD")</f>
        <v>31</v>
      </c>
      <c r="L228" s="12" t="str">
        <f ca="1">TEXT(HOUR(C228),"00")</f>
        <v>11</v>
      </c>
      <c r="M228" s="12" t="str">
        <f ca="1">TEXT(MINUTE(C228),"00")</f>
        <v>20</v>
      </c>
      <c r="N228" s="13" t="str">
        <f ca="1">CONCATENATE(J228,K228,L228,M228,)</f>
        <v>10311120</v>
      </c>
      <c r="O228" s="11">
        <f ca="1">I228*1440</f>
        <v>-29.999999999999972</v>
      </c>
      <c r="P228" s="13">
        <v>1022</v>
      </c>
      <c r="Q228" s="13" t="str">
        <f>E228</f>
        <v>MADRID</v>
      </c>
      <c r="R228" s="13" t="s">
        <v>343</v>
      </c>
      <c r="S228" s="29" t="str">
        <f ca="1">CONCATENATE(N228,",",INT(O228),",",P228,",",Q228,",",R228)</f>
        <v>10311120,-30,1022,MADRID,GENEVA</v>
      </c>
    </row>
    <row r="229" spans="1:19" ht="29.25" x14ac:dyDescent="0.25">
      <c r="A229" s="34">
        <v>43769</v>
      </c>
      <c r="B229" s="18">
        <v>0.51736111111111105</v>
      </c>
      <c r="C229" s="18">
        <f ca="1">B229+(D229/1440)</f>
        <v>0.55555555555555547</v>
      </c>
      <c r="D229" s="31">
        <f ca="1">RANDBETWEEN(-30,120)</f>
        <v>55</v>
      </c>
      <c r="E229" s="19" t="s">
        <v>54</v>
      </c>
      <c r="F229" s="19" t="s">
        <v>58</v>
      </c>
      <c r="G229" s="19" t="s">
        <v>121</v>
      </c>
      <c r="H229" s="20"/>
      <c r="I229" s="11">
        <f ca="1">IF(C229&gt;B229,-(B229-C229),C229-B229)</f>
        <v>3.819444444444442E-2</v>
      </c>
      <c r="J229" s="11">
        <f>MONTH(A229)</f>
        <v>10</v>
      </c>
      <c r="K229" s="11" t="str">
        <f>TEXT(DAY(A229), "DD")</f>
        <v>31</v>
      </c>
      <c r="L229" s="12" t="str">
        <f ca="1">TEXT(HOUR(C229),"00")</f>
        <v>13</v>
      </c>
      <c r="M229" s="12" t="str">
        <f ca="1">TEXT(MINUTE(C229),"00")</f>
        <v>20</v>
      </c>
      <c r="N229" s="13" t="str">
        <f ca="1">CONCATENATE(J229,K229,L229,M229,)</f>
        <v>10311320</v>
      </c>
      <c r="O229" s="11">
        <f ca="1">I229*1440</f>
        <v>54.999999999999964</v>
      </c>
      <c r="P229" s="13">
        <v>745</v>
      </c>
      <c r="Q229" s="13" t="str">
        <f>E229</f>
        <v>LONDON LHR</v>
      </c>
      <c r="R229" s="13" t="s">
        <v>343</v>
      </c>
      <c r="S229" s="29" t="str">
        <f ca="1">CONCATENATE(N229,",",INT(O229),",",P229,",",Q229,",",R229)</f>
        <v>10311320,55,745,LONDON LHR,GENEVA</v>
      </c>
    </row>
    <row r="230" spans="1:19" x14ac:dyDescent="0.25">
      <c r="A230" s="34">
        <v>43769</v>
      </c>
      <c r="B230" s="18">
        <v>0.47916666666666669</v>
      </c>
      <c r="C230" s="18">
        <f ca="1">B230+(D230/1440)</f>
        <v>0.49375000000000002</v>
      </c>
      <c r="D230" s="31">
        <f ca="1">RANDBETWEEN(-30,120)</f>
        <v>21</v>
      </c>
      <c r="E230" s="19" t="s">
        <v>107</v>
      </c>
      <c r="F230" s="19" t="s">
        <v>108</v>
      </c>
      <c r="G230" s="19" t="s">
        <v>109</v>
      </c>
      <c r="H230" s="20"/>
      <c r="I230" s="11">
        <f ca="1">IF(C230&gt;B230,-(B230-C230),C230-B230)</f>
        <v>1.4583333333333337E-2</v>
      </c>
      <c r="J230" s="11">
        <f>MONTH(A230)</f>
        <v>10</v>
      </c>
      <c r="K230" s="11" t="str">
        <f>TEXT(DAY(A230), "DD")</f>
        <v>31</v>
      </c>
      <c r="L230" s="12" t="str">
        <f ca="1">TEXT(HOUR(C230),"00")</f>
        <v>11</v>
      </c>
      <c r="M230" s="12" t="str">
        <f ca="1">TEXT(MINUTE(C230),"00")</f>
        <v>51</v>
      </c>
      <c r="N230" s="13" t="str">
        <f ca="1">CONCATENATE(J230,K230,L230,M230,)</f>
        <v>10311151</v>
      </c>
      <c r="O230" s="11">
        <f ca="1">I230*1440</f>
        <v>21.000000000000007</v>
      </c>
      <c r="P230" s="13">
        <v>1501</v>
      </c>
      <c r="Q230" s="13" t="str">
        <f>E230</f>
        <v>LISBON</v>
      </c>
      <c r="R230" s="13" t="s">
        <v>343</v>
      </c>
      <c r="S230" s="29" t="str">
        <f ca="1">CONCATENATE(N230,",",INT(O230),",",P230,",",Q230,",",R230)</f>
        <v>10311151,21,1501,LISBON,GENEVA</v>
      </c>
    </row>
    <row r="231" spans="1:19" x14ac:dyDescent="0.25">
      <c r="A231" s="34">
        <v>43769</v>
      </c>
      <c r="B231" s="18">
        <v>0.44791666666666669</v>
      </c>
      <c r="C231" s="18">
        <f ca="1">B231+(D231/1440)</f>
        <v>0.48819444444444449</v>
      </c>
      <c r="D231" s="31">
        <f ca="1">RANDBETWEEN(-30,120)</f>
        <v>58</v>
      </c>
      <c r="E231" s="19" t="s">
        <v>88</v>
      </c>
      <c r="F231" s="19" t="s">
        <v>20</v>
      </c>
      <c r="G231" s="19" t="s">
        <v>95</v>
      </c>
      <c r="H231" s="20" t="s">
        <v>3</v>
      </c>
      <c r="I231" s="11">
        <f ca="1">IF(C231&gt;B231,-(B231-C231),C231-B231)</f>
        <v>4.0277777777777801E-2</v>
      </c>
      <c r="J231" s="11">
        <f>MONTH(A231)</f>
        <v>10</v>
      </c>
      <c r="K231" s="11" t="str">
        <f>TEXT(DAY(A231), "DD")</f>
        <v>31</v>
      </c>
      <c r="L231" s="12" t="str">
        <f ca="1">TEXT(HOUR(C231),"00")</f>
        <v>11</v>
      </c>
      <c r="M231" s="12" t="str">
        <f ca="1">TEXT(MINUTE(C231),"00")</f>
        <v>43</v>
      </c>
      <c r="N231" s="13" t="str">
        <f ca="1">CONCATENATE(J231,K231,L231,M231,)</f>
        <v>10311143</v>
      </c>
      <c r="O231" s="11">
        <f ca="1">I231*1440</f>
        <v>58.000000000000036</v>
      </c>
      <c r="P231" s="13">
        <v>698</v>
      </c>
      <c r="Q231" s="13" t="str">
        <f>E231</f>
        <v>ROME FCO</v>
      </c>
      <c r="R231" s="13" t="s">
        <v>343</v>
      </c>
      <c r="S231" s="29" t="str">
        <f ca="1">CONCATENATE(N231,",",INT(O231),",",P231,",",Q231,",",R231)</f>
        <v>10311143,58,698,ROME FCO,GENEVA</v>
      </c>
    </row>
    <row r="232" spans="1:19" ht="29.25" x14ac:dyDescent="0.25">
      <c r="A232" s="34">
        <v>43769</v>
      </c>
      <c r="B232" s="18">
        <v>0.53819444444444442</v>
      </c>
      <c r="C232" s="18">
        <f ca="1">B232+(D232/1440)</f>
        <v>0.56458333333333333</v>
      </c>
      <c r="D232" s="31">
        <f ca="1">RANDBETWEEN(-30,120)</f>
        <v>38</v>
      </c>
      <c r="E232" s="19" t="s">
        <v>27</v>
      </c>
      <c r="F232" s="19" t="s">
        <v>28</v>
      </c>
      <c r="G232" s="19" t="s">
        <v>133</v>
      </c>
      <c r="H232" s="19"/>
      <c r="I232" s="11">
        <f ca="1">IF(C232&gt;B232,-(B232-C232),C232-B232)</f>
        <v>2.6388888888888906E-2</v>
      </c>
      <c r="J232" s="11">
        <f>MONTH(A232)</f>
        <v>10</v>
      </c>
      <c r="K232" s="11" t="str">
        <f>TEXT(DAY(A232), "DD")</f>
        <v>31</v>
      </c>
      <c r="L232" s="12" t="str">
        <f ca="1">TEXT(HOUR(C232),"00")</f>
        <v>13</v>
      </c>
      <c r="M232" s="12" t="str">
        <f ca="1">TEXT(MINUTE(C232),"00")</f>
        <v>33</v>
      </c>
      <c r="N232" s="13" t="str">
        <f ca="1">CONCATENATE(J232,K232,L232,M232,)</f>
        <v>10311333</v>
      </c>
      <c r="O232" s="11">
        <f ca="1">I232*1440</f>
        <v>38.000000000000028</v>
      </c>
      <c r="P232" s="13">
        <v>473</v>
      </c>
      <c r="Q232" s="13" t="str">
        <f>E232</f>
        <v>FRANKFURT</v>
      </c>
      <c r="R232" s="13" t="s">
        <v>343</v>
      </c>
      <c r="S232" s="29" t="str">
        <f ca="1">CONCATENATE(N232,",",INT(O232),",",P232,",",Q232,",",R232)</f>
        <v>10311333,38,473,FRANKFURT,GENEVA</v>
      </c>
    </row>
    <row r="233" spans="1:19" ht="29.25" x14ac:dyDescent="0.25">
      <c r="A233" s="34">
        <v>43769</v>
      </c>
      <c r="B233" s="18">
        <v>0.45833333333333331</v>
      </c>
      <c r="C233" s="18">
        <f ca="1">B233+(D233/1440)</f>
        <v>0.4548611111111111</v>
      </c>
      <c r="D233" s="31">
        <f ca="1">RANDBETWEEN(-30,120)</f>
        <v>-5</v>
      </c>
      <c r="E233" s="19" t="s">
        <v>33</v>
      </c>
      <c r="F233" s="19" t="s">
        <v>34</v>
      </c>
      <c r="G233" s="19" t="s">
        <v>100</v>
      </c>
      <c r="H233" s="20" t="s">
        <v>3</v>
      </c>
      <c r="I233" s="11">
        <f ca="1">IF(C233&gt;B233,-(B233-C233),C233-B233)</f>
        <v>-3.4722222222222099E-3</v>
      </c>
      <c r="J233" s="11">
        <f>MONTH(A233)</f>
        <v>10</v>
      </c>
      <c r="K233" s="11" t="str">
        <f>TEXT(DAY(A233), "DD")</f>
        <v>31</v>
      </c>
      <c r="L233" s="12" t="str">
        <f ca="1">TEXT(HOUR(C233),"00")</f>
        <v>10</v>
      </c>
      <c r="M233" s="12" t="str">
        <f ca="1">TEXT(MINUTE(C233),"00")</f>
        <v>55</v>
      </c>
      <c r="N233" s="13" t="str">
        <f ca="1">CONCATENATE(J233,K233,L233,M233,)</f>
        <v>10311055</v>
      </c>
      <c r="O233" s="11">
        <f ca="1">I233*1440</f>
        <v>-4.9999999999999822</v>
      </c>
      <c r="P233" s="13">
        <v>691</v>
      </c>
      <c r="Q233" s="13" t="str">
        <f>E233</f>
        <v>AMSTERDAM</v>
      </c>
      <c r="R233" s="13" t="s">
        <v>343</v>
      </c>
      <c r="S233" s="29" t="str">
        <f ca="1">CONCATENATE(N233,",",INT(O233),",",P233,",",Q233,",",R233)</f>
        <v>10311055,-5,691,AMSTERDAM,GENEVA</v>
      </c>
    </row>
    <row r="234" spans="1:19" ht="29.25" x14ac:dyDescent="0.25">
      <c r="A234" s="34">
        <v>43769</v>
      </c>
      <c r="B234" s="18">
        <v>0.61458333333333337</v>
      </c>
      <c r="C234" s="18">
        <f ca="1">B234+(D234/1440)</f>
        <v>0.66180555555555554</v>
      </c>
      <c r="D234" s="31">
        <f ca="1">RANDBETWEEN(-30,120)</f>
        <v>68</v>
      </c>
      <c r="E234" s="19" t="s">
        <v>25</v>
      </c>
      <c r="F234" s="19" t="s">
        <v>23</v>
      </c>
      <c r="G234" s="19" t="s">
        <v>165</v>
      </c>
      <c r="H234" s="19"/>
      <c r="I234" s="11">
        <f ca="1">IF(C234&gt;B234,-(B234-C234),C234-B234)</f>
        <v>4.7222222222222165E-2</v>
      </c>
      <c r="J234" s="11">
        <f>MONTH(A234)</f>
        <v>10</v>
      </c>
      <c r="K234" s="11" t="str">
        <f>TEXT(DAY(A234), "DD")</f>
        <v>31</v>
      </c>
      <c r="L234" s="12" t="str">
        <f ca="1">TEXT(HOUR(C234),"00")</f>
        <v>15</v>
      </c>
      <c r="M234" s="12" t="str">
        <f ca="1">TEXT(MINUTE(C234),"00")</f>
        <v>53</v>
      </c>
      <c r="N234" s="13" t="str">
        <f ca="1">CONCATENATE(J234,K234,L234,M234,)</f>
        <v>10311553</v>
      </c>
      <c r="O234" s="11">
        <f ca="1">I234*1440</f>
        <v>67.999999999999915</v>
      </c>
      <c r="P234" s="13">
        <v>622</v>
      </c>
      <c r="Q234" s="13" t="str">
        <f>E234</f>
        <v>BARCELONA</v>
      </c>
      <c r="R234" s="13" t="s">
        <v>343</v>
      </c>
      <c r="S234" s="29" t="str">
        <f ca="1">CONCATENATE(N234,",",INT(O234),",",P234,",",Q234,",",R234)</f>
        <v>10311553,67,622,BARCELONA,GENEVA</v>
      </c>
    </row>
    <row r="235" spans="1:19" ht="29.25" x14ac:dyDescent="0.25">
      <c r="A235" s="34">
        <v>43769</v>
      </c>
      <c r="B235" s="18">
        <v>0.60763888888888895</v>
      </c>
      <c r="C235" s="18">
        <f ca="1">B235+(D235/1440)</f>
        <v>0.67500000000000004</v>
      </c>
      <c r="D235" s="31">
        <f ca="1">RANDBETWEEN(-30,120)</f>
        <v>97</v>
      </c>
      <c r="E235" s="19" t="s">
        <v>54</v>
      </c>
      <c r="F235" s="19" t="s">
        <v>58</v>
      </c>
      <c r="G235" s="19" t="s">
        <v>164</v>
      </c>
      <c r="H235" s="19"/>
      <c r="I235" s="11">
        <f ca="1">IF(C235&gt;B235,-(B235-C235),C235-B235)</f>
        <v>6.7361111111111094E-2</v>
      </c>
      <c r="J235" s="11">
        <f>MONTH(A235)</f>
        <v>10</v>
      </c>
      <c r="K235" s="11" t="str">
        <f>TEXT(DAY(A235), "DD")</f>
        <v>31</v>
      </c>
      <c r="L235" s="12" t="str">
        <f ca="1">TEXT(HOUR(C235),"00")</f>
        <v>16</v>
      </c>
      <c r="M235" s="12" t="str">
        <f ca="1">TEXT(MINUTE(C235),"00")</f>
        <v>12</v>
      </c>
      <c r="N235" s="13" t="str">
        <f ca="1">CONCATENATE(J235,K235,L235,M235,)</f>
        <v>10311612</v>
      </c>
      <c r="O235" s="11">
        <f ca="1">I235*1440</f>
        <v>96.999999999999972</v>
      </c>
      <c r="P235" s="13">
        <v>745</v>
      </c>
      <c r="Q235" s="13" t="str">
        <f>E235</f>
        <v>LONDON LHR</v>
      </c>
      <c r="R235" s="13" t="s">
        <v>343</v>
      </c>
      <c r="S235" s="29" t="str">
        <f ca="1">CONCATENATE(N235,",",INT(O235),",",P235,",",Q235,",",R235)</f>
        <v>10311612,97,745,LONDON LHR,GENEVA</v>
      </c>
    </row>
    <row r="236" spans="1:19" x14ac:dyDescent="0.25">
      <c r="A236" s="34">
        <v>43769</v>
      </c>
      <c r="B236" s="18">
        <v>0.53125</v>
      </c>
      <c r="C236" s="18">
        <f ca="1">B236+(D236/1440)</f>
        <v>0.57222222222222219</v>
      </c>
      <c r="D236" s="31">
        <f ca="1">RANDBETWEEN(-30,120)</f>
        <v>59</v>
      </c>
      <c r="E236" s="19" t="s">
        <v>128</v>
      </c>
      <c r="F236" s="19" t="s">
        <v>23</v>
      </c>
      <c r="G236" s="19" t="s">
        <v>129</v>
      </c>
      <c r="H236" s="19"/>
      <c r="I236" s="11">
        <f ca="1">IF(C236&gt;B236,-(B236-C236),C236-B236)</f>
        <v>4.0972222222222188E-2</v>
      </c>
      <c r="J236" s="11">
        <f>MONTH(A236)</f>
        <v>10</v>
      </c>
      <c r="K236" s="11" t="str">
        <f>TEXT(DAY(A236), "DD")</f>
        <v>31</v>
      </c>
      <c r="L236" s="12" t="str">
        <f ca="1">TEXT(HOUR(C236),"00")</f>
        <v>13</v>
      </c>
      <c r="M236" s="12" t="str">
        <f ca="1">TEXT(MINUTE(C236),"00")</f>
        <v>44</v>
      </c>
      <c r="N236" s="13" t="str">
        <f ca="1">CONCATENATE(J236,K236,L236,M236,)</f>
        <v>10311344</v>
      </c>
      <c r="O236" s="11">
        <f ca="1">I236*1440</f>
        <v>58.99999999999995</v>
      </c>
      <c r="P236" s="13">
        <v>884</v>
      </c>
      <c r="Q236" s="13" t="str">
        <f>E236</f>
        <v>NAPLES</v>
      </c>
      <c r="R236" s="13" t="s">
        <v>343</v>
      </c>
      <c r="S236" s="29" t="str">
        <f ca="1">CONCATENATE(N236,",",INT(O236),",",P236,",",Q236,",",R236)</f>
        <v>10311344,59,884,NAPLES,GENEVA</v>
      </c>
    </row>
    <row r="237" spans="1:19" x14ac:dyDescent="0.25">
      <c r="A237" s="34">
        <v>43769</v>
      </c>
      <c r="B237" s="18">
        <v>0.5625</v>
      </c>
      <c r="C237" s="18">
        <f ca="1">B237+(D237/1440)</f>
        <v>0.61458333333333337</v>
      </c>
      <c r="D237" s="31">
        <f ca="1">RANDBETWEEN(-30,120)</f>
        <v>75</v>
      </c>
      <c r="E237" s="19" t="s">
        <v>115</v>
      </c>
      <c r="F237" s="19" t="s">
        <v>116</v>
      </c>
      <c r="G237" s="19" t="s">
        <v>147</v>
      </c>
      <c r="H237" s="19"/>
      <c r="I237" s="11">
        <f ca="1">IF(C237&gt;B237,-(B237-C237),C237-B237)</f>
        <v>5.208333333333337E-2</v>
      </c>
      <c r="J237" s="11">
        <f>MONTH(A237)</f>
        <v>10</v>
      </c>
      <c r="K237" s="11" t="str">
        <f>TEXT(DAY(A237), "DD")</f>
        <v>31</v>
      </c>
      <c r="L237" s="12" t="str">
        <f ca="1">TEXT(HOUR(C237),"00")</f>
        <v>14</v>
      </c>
      <c r="M237" s="12" t="str">
        <f ca="1">TEXT(MINUTE(C237),"00")</f>
        <v>45</v>
      </c>
      <c r="N237" s="13" t="str">
        <f ca="1">CONCATENATE(J237,K237,L237,M237,)</f>
        <v>10311445</v>
      </c>
      <c r="O237" s="11">
        <f ca="1">I237*1440</f>
        <v>75.000000000000057</v>
      </c>
      <c r="P237" s="13">
        <v>1022</v>
      </c>
      <c r="Q237" s="13" t="str">
        <f>E237</f>
        <v>MADRID</v>
      </c>
      <c r="R237" s="13" t="s">
        <v>343</v>
      </c>
      <c r="S237" s="29" t="str">
        <f ca="1">CONCATENATE(N237,",",INT(O237),",",P237,",",Q237,",",R237)</f>
        <v>10311445,75,1022,MADRID,GENEVA</v>
      </c>
    </row>
    <row r="238" spans="1:19" x14ac:dyDescent="0.25">
      <c r="A238" s="34">
        <v>43769</v>
      </c>
      <c r="B238" s="18">
        <v>0.57986111111111105</v>
      </c>
      <c r="C238" s="18">
        <f ca="1">B238+(D238/1440)</f>
        <v>0.60833333333333328</v>
      </c>
      <c r="D238" s="31">
        <f ca="1">RANDBETWEEN(-30,120)</f>
        <v>41</v>
      </c>
      <c r="E238" s="19" t="s">
        <v>159</v>
      </c>
      <c r="F238" s="19" t="s">
        <v>23</v>
      </c>
      <c r="G238" s="19" t="s">
        <v>160</v>
      </c>
      <c r="H238" s="19"/>
      <c r="I238" s="11">
        <f ca="1">IF(C238&gt;B238,-(B238-C238),C238-B238)</f>
        <v>2.8472222222222232E-2</v>
      </c>
      <c r="J238" s="11">
        <f>MONTH(A238)</f>
        <v>10</v>
      </c>
      <c r="K238" s="11" t="str">
        <f>TEXT(DAY(A238), "DD")</f>
        <v>31</v>
      </c>
      <c r="L238" s="12" t="str">
        <f ca="1">TEXT(HOUR(C238),"00")</f>
        <v>14</v>
      </c>
      <c r="M238" s="12" t="str">
        <f ca="1">TEXT(MINUTE(C238),"00")</f>
        <v>36</v>
      </c>
      <c r="N238" s="13" t="str">
        <f ca="1">CONCATENATE(J238,K238,L238,M238,)</f>
        <v>10311436</v>
      </c>
      <c r="O238" s="11">
        <f ca="1">I238*1440</f>
        <v>41.000000000000014</v>
      </c>
      <c r="P238" s="13">
        <v>813</v>
      </c>
      <c r="Q238" s="13" t="str">
        <f>E238</f>
        <v>CAGLIARI</v>
      </c>
      <c r="R238" s="13" t="s">
        <v>343</v>
      </c>
      <c r="S238" s="29" t="str">
        <f ca="1">CONCATENATE(N238,",",INT(O238),",",P238,",",Q238,",",R238)</f>
        <v>10311436,41,813,CAGLIARI,GENEVA</v>
      </c>
    </row>
    <row r="239" spans="1:19" x14ac:dyDescent="0.25">
      <c r="A239" s="34">
        <v>43769</v>
      </c>
      <c r="B239" s="18">
        <v>0.54166666666666663</v>
      </c>
      <c r="C239" s="18">
        <f ca="1">B239+(D239/1440)</f>
        <v>0.60486111111111107</v>
      </c>
      <c r="D239" s="31">
        <f ca="1">RANDBETWEEN(-30,120)</f>
        <v>91</v>
      </c>
      <c r="E239" s="19" t="s">
        <v>138</v>
      </c>
      <c r="F239" s="19" t="s">
        <v>139</v>
      </c>
      <c r="G239" s="19" t="s">
        <v>140</v>
      </c>
      <c r="H239" s="20"/>
      <c r="I239" s="11">
        <f ca="1">IF(C239&gt;B239,-(B239-C239),C239-B239)</f>
        <v>6.3194444444444442E-2</v>
      </c>
      <c r="J239" s="11">
        <f>MONTH(A239)</f>
        <v>10</v>
      </c>
      <c r="K239" s="11" t="str">
        <f>TEXT(DAY(A239), "DD")</f>
        <v>31</v>
      </c>
      <c r="L239" s="12" t="str">
        <f ca="1">TEXT(HOUR(C239),"00")</f>
        <v>14</v>
      </c>
      <c r="M239" s="12" t="str">
        <f ca="1">TEXT(MINUTE(C239),"00")</f>
        <v>31</v>
      </c>
      <c r="N239" s="13" t="str">
        <f ca="1">CONCATENATE(J239,K239,L239,M239,)</f>
        <v>10311431</v>
      </c>
      <c r="O239" s="11">
        <f ca="1">I239*1440</f>
        <v>91</v>
      </c>
      <c r="P239" s="13">
        <v>4625</v>
      </c>
      <c r="Q239" s="13" t="str">
        <f>E239</f>
        <v>DOHA</v>
      </c>
      <c r="R239" s="13" t="s">
        <v>343</v>
      </c>
      <c r="S239" s="29" t="str">
        <f ca="1">CONCATENATE(N239,",",INT(O239),",",P239,",",Q239,",",R239)</f>
        <v>10311431,91,4625,DOHA,GENEVA</v>
      </c>
    </row>
    <row r="240" spans="1:19" ht="29.25" x14ac:dyDescent="0.25">
      <c r="A240" s="34">
        <v>43769</v>
      </c>
      <c r="B240" s="18">
        <v>0.4826388888888889</v>
      </c>
      <c r="C240" s="18">
        <f ca="1">B240+(D240/1440)</f>
        <v>0.53125</v>
      </c>
      <c r="D240" s="31">
        <f ca="1">RANDBETWEEN(-30,120)</f>
        <v>70</v>
      </c>
      <c r="E240" s="19" t="s">
        <v>111</v>
      </c>
      <c r="F240" s="19" t="s">
        <v>112</v>
      </c>
      <c r="G240" s="19" t="s">
        <v>113</v>
      </c>
      <c r="H240" s="20"/>
      <c r="I240" s="11">
        <f ca="1">IF(C240&gt;B240,-(B240-C240),C240-B240)</f>
        <v>4.8611111111111105E-2</v>
      </c>
      <c r="J240" s="11">
        <f>MONTH(A240)</f>
        <v>10</v>
      </c>
      <c r="K240" s="11" t="str">
        <f>TEXT(DAY(A240), "DD")</f>
        <v>31</v>
      </c>
      <c r="L240" s="12" t="str">
        <f ca="1">TEXT(HOUR(C240),"00")</f>
        <v>12</v>
      </c>
      <c r="M240" s="12" t="str">
        <f ca="1">TEXT(MINUTE(C240),"00")</f>
        <v>45</v>
      </c>
      <c r="N240" s="13" t="str">
        <f ca="1">CONCATENATE(J240,K240,L240,M240,)</f>
        <v>10311245</v>
      </c>
      <c r="O240" s="11">
        <f ca="1">I240*1440</f>
        <v>69.999999999999986</v>
      </c>
      <c r="P240" s="13">
        <v>2418</v>
      </c>
      <c r="Q240" s="13" t="str">
        <f>E240</f>
        <v>MOSCOW SVO</v>
      </c>
      <c r="R240" s="13" t="s">
        <v>343</v>
      </c>
      <c r="S240" s="29" t="str">
        <f ca="1">CONCATENATE(N240,",",INT(O240),",",P240,",",Q240,",",R240)</f>
        <v>10311245,70,2418,MOSCOW SVO,GENEVA</v>
      </c>
    </row>
    <row r="241" spans="1:19" x14ac:dyDescent="0.25">
      <c r="A241" s="34">
        <v>43769</v>
      </c>
      <c r="B241" s="18">
        <v>0.52777777777777779</v>
      </c>
      <c r="C241" s="18">
        <f ca="1">B241+(D241/1440)</f>
        <v>0.57986111111111116</v>
      </c>
      <c r="D241" s="31">
        <f ca="1">RANDBETWEEN(-30,120)</f>
        <v>75</v>
      </c>
      <c r="E241" s="19" t="s">
        <v>123</v>
      </c>
      <c r="F241" s="19" t="s">
        <v>23</v>
      </c>
      <c r="G241" s="19" t="s">
        <v>124</v>
      </c>
      <c r="H241" s="20"/>
      <c r="I241" s="11">
        <f ca="1">IF(C241&gt;B241,-(B241-C241),C241-B241)</f>
        <v>5.208333333333337E-2</v>
      </c>
      <c r="J241" s="11">
        <f>MONTH(A241)</f>
        <v>10</v>
      </c>
      <c r="K241" s="11" t="str">
        <f>TEXT(DAY(A241), "DD")</f>
        <v>31</v>
      </c>
      <c r="L241" s="12" t="str">
        <f ca="1">TEXT(HOUR(C241),"00")</f>
        <v>13</v>
      </c>
      <c r="M241" s="12" t="str">
        <f ca="1">TEXT(MINUTE(C241),"00")</f>
        <v>55</v>
      </c>
      <c r="N241" s="13" t="str">
        <f ca="1">CONCATENATE(J241,K241,L241,M241,)</f>
        <v>10311355</v>
      </c>
      <c r="O241" s="11">
        <f ca="1">I241*1440</f>
        <v>75.000000000000057</v>
      </c>
      <c r="P241" s="13">
        <v>1253</v>
      </c>
      <c r="Q241" s="13" t="str">
        <f>E241</f>
        <v>PRISTINA</v>
      </c>
      <c r="R241" s="13" t="s">
        <v>343</v>
      </c>
      <c r="S241" s="29" t="str">
        <f ca="1">CONCATENATE(N241,",",INT(O241),",",P241,",",Q241,",",R241)</f>
        <v>10311355,75,1253,PRISTINA,GENEVA</v>
      </c>
    </row>
    <row r="242" spans="1:19" x14ac:dyDescent="0.25">
      <c r="A242" s="34">
        <v>43769</v>
      </c>
      <c r="B242" s="18">
        <v>0.57291666666666663</v>
      </c>
      <c r="C242" s="18">
        <f ca="1">B242+(D242/1440)</f>
        <v>0.65555555555555556</v>
      </c>
      <c r="D242" s="31">
        <f ca="1">RANDBETWEEN(-30,120)</f>
        <v>119</v>
      </c>
      <c r="E242" s="19" t="s">
        <v>156</v>
      </c>
      <c r="F242" s="19" t="s">
        <v>23</v>
      </c>
      <c r="G242" s="19" t="s">
        <v>157</v>
      </c>
      <c r="H242" s="19"/>
      <c r="I242" s="11">
        <f ca="1">IF(C242&gt;B242,-(B242-C242),C242-B242)</f>
        <v>8.2638888888888928E-2</v>
      </c>
      <c r="J242" s="11">
        <f>MONTH(A242)</f>
        <v>10</v>
      </c>
      <c r="K242" s="11" t="str">
        <f>TEXT(DAY(A242), "DD")</f>
        <v>31</v>
      </c>
      <c r="L242" s="12" t="str">
        <f ca="1">TEXT(HOUR(C242),"00")</f>
        <v>15</v>
      </c>
      <c r="M242" s="12" t="str">
        <f ca="1">TEXT(MINUTE(C242),"00")</f>
        <v>44</v>
      </c>
      <c r="N242" s="13" t="str">
        <f ca="1">CONCATENATE(J242,K242,L242,M242,)</f>
        <v>10311544</v>
      </c>
      <c r="O242" s="11">
        <f ca="1">I242*1440</f>
        <v>119.00000000000006</v>
      </c>
      <c r="P242" s="13">
        <v>597</v>
      </c>
      <c r="Q242" s="13" t="str">
        <f>E242</f>
        <v>NANTES</v>
      </c>
      <c r="R242" s="13" t="s">
        <v>343</v>
      </c>
      <c r="S242" s="29" t="str">
        <f ca="1">CONCATENATE(N242,",",INT(O242),",",P242,",",Q242,",",R242)</f>
        <v>10311544,119,597,NANTES,GENEVA</v>
      </c>
    </row>
    <row r="243" spans="1:19" x14ac:dyDescent="0.25">
      <c r="A243" s="34">
        <v>43769</v>
      </c>
      <c r="B243" s="18">
        <v>0.64236111111111105</v>
      </c>
      <c r="C243" s="18">
        <f ca="1">B243+(D243/1440)</f>
        <v>0.63472222222222219</v>
      </c>
      <c r="D243" s="31">
        <f ca="1">RANDBETWEEN(-30,120)</f>
        <v>-11</v>
      </c>
      <c r="E243" s="19" t="s">
        <v>171</v>
      </c>
      <c r="F243" s="19" t="s">
        <v>23</v>
      </c>
      <c r="G243" s="19" t="s">
        <v>172</v>
      </c>
      <c r="H243" s="19"/>
      <c r="I243" s="11">
        <f ca="1">IF(C243&gt;B243,-(B243-C243),C243-B243)</f>
        <v>-7.6388888888888618E-3</v>
      </c>
      <c r="J243" s="11">
        <f>MONTH(A243)</f>
        <v>10</v>
      </c>
      <c r="K243" s="11" t="str">
        <f>TEXT(DAY(A243), "DD")</f>
        <v>31</v>
      </c>
      <c r="L243" s="12" t="str">
        <f ca="1">TEXT(HOUR(C243),"00")</f>
        <v>15</v>
      </c>
      <c r="M243" s="12" t="str">
        <f ca="1">TEXT(MINUTE(C243),"00")</f>
        <v>14</v>
      </c>
      <c r="N243" s="13" t="str">
        <f ca="1">CONCATENATE(J243,K243,L243,M243,)</f>
        <v>10311514</v>
      </c>
      <c r="O243" s="11">
        <f ca="1">I243*1440</f>
        <v>-10.999999999999961</v>
      </c>
      <c r="P243" s="13">
        <v>469</v>
      </c>
      <c r="Q243" s="13" t="str">
        <f>E243</f>
        <v>TOULOUSE</v>
      </c>
      <c r="R243" s="13" t="s">
        <v>343</v>
      </c>
      <c r="S243" s="29" t="str">
        <f ca="1">CONCATENATE(N243,",",INT(O243),",",P243,",",Q243,",",R243)</f>
        <v>10311514,-11,469,TOULOUSE,GENEVA</v>
      </c>
    </row>
    <row r="244" spans="1:19" ht="29.25" x14ac:dyDescent="0.25">
      <c r="A244" s="34">
        <v>43769</v>
      </c>
      <c r="B244" s="18">
        <v>0.54861111111111105</v>
      </c>
      <c r="C244" s="18">
        <f ca="1">B244+(D244/1440)</f>
        <v>0.59722222222222221</v>
      </c>
      <c r="D244" s="31">
        <f ca="1">RANDBETWEEN(-30,120)</f>
        <v>70</v>
      </c>
      <c r="E244" s="19" t="s">
        <v>142</v>
      </c>
      <c r="F244" s="19" t="s">
        <v>143</v>
      </c>
      <c r="G244" s="19" t="s">
        <v>144</v>
      </c>
      <c r="H244" s="20"/>
      <c r="I244" s="11">
        <f ca="1">IF(C244&gt;B244,-(B244-C244),C244-B244)</f>
        <v>4.861111111111116E-2</v>
      </c>
      <c r="J244" s="11">
        <f>MONTH(A244)</f>
        <v>10</v>
      </c>
      <c r="K244" s="11" t="str">
        <f>TEXT(DAY(A244), "DD")</f>
        <v>31</v>
      </c>
      <c r="L244" s="12" t="str">
        <f ca="1">TEXT(HOUR(C244),"00")</f>
        <v>14</v>
      </c>
      <c r="M244" s="12" t="str">
        <f ca="1">TEXT(MINUTE(C244),"00")</f>
        <v>20</v>
      </c>
      <c r="N244" s="13" t="str">
        <f ca="1">CONCATENATE(J244,K244,L244,M244,)</f>
        <v>10311420</v>
      </c>
      <c r="O244" s="11">
        <f ca="1">I244*1440</f>
        <v>70.000000000000071</v>
      </c>
      <c r="P244" s="13">
        <v>1919</v>
      </c>
      <c r="Q244" s="13" t="str">
        <f>E244</f>
        <v>ISTANBUL SAW</v>
      </c>
      <c r="R244" s="13" t="s">
        <v>343</v>
      </c>
      <c r="S244" s="29" t="str">
        <f ca="1">CONCATENATE(N244,",",INT(O244),",",P244,",",Q244,",",R244)</f>
        <v>10311420,70,1919,ISTANBUL SAW,GENEVA</v>
      </c>
    </row>
    <row r="245" spans="1:19" x14ac:dyDescent="0.25">
      <c r="A245" s="34">
        <v>43769</v>
      </c>
      <c r="B245" s="18">
        <v>0.56944444444444442</v>
      </c>
      <c r="C245" s="18">
        <f ca="1">B245+(D245/1440)</f>
        <v>0.62430555555555556</v>
      </c>
      <c r="D245" s="31">
        <f ca="1">RANDBETWEEN(-30,120)</f>
        <v>79</v>
      </c>
      <c r="E245" s="19" t="s">
        <v>148</v>
      </c>
      <c r="F245" s="19" t="s">
        <v>23</v>
      </c>
      <c r="G245" s="19" t="s">
        <v>149</v>
      </c>
      <c r="H245" s="19"/>
      <c r="I245" s="11">
        <f ca="1">IF(C245&gt;B245,-(B245-C245),C245-B245)</f>
        <v>5.4861111111111138E-2</v>
      </c>
      <c r="J245" s="11">
        <f>MONTH(A245)</f>
        <v>10</v>
      </c>
      <c r="K245" s="11" t="str">
        <f>TEXT(DAY(A245), "DD")</f>
        <v>31</v>
      </c>
      <c r="L245" s="12" t="str">
        <f ca="1">TEXT(HOUR(C245),"00")</f>
        <v>14</v>
      </c>
      <c r="M245" s="12" t="str">
        <f ca="1">TEXT(MINUTE(C245),"00")</f>
        <v>59</v>
      </c>
      <c r="N245" s="13" t="str">
        <f ca="1">CONCATENATE(J245,K245,L245,M245,)</f>
        <v>10311459</v>
      </c>
      <c r="O245" s="11">
        <f ca="1">I245*1440</f>
        <v>79.000000000000043</v>
      </c>
      <c r="P245" s="13">
        <v>1370</v>
      </c>
      <c r="Q245" s="13" t="str">
        <f>E245</f>
        <v>MALAGA</v>
      </c>
      <c r="R245" s="13" t="s">
        <v>343</v>
      </c>
      <c r="S245" s="29" t="str">
        <f ca="1">CONCATENATE(N245,",",INT(O245),",",P245,",",Q245,",",R245)</f>
        <v>10311459,79,1370,MALAGA,GENEVA</v>
      </c>
    </row>
    <row r="246" spans="1:19" x14ac:dyDescent="0.25">
      <c r="A246" s="34">
        <v>43769</v>
      </c>
      <c r="B246" s="18">
        <v>0.61805555555555558</v>
      </c>
      <c r="C246" s="18">
        <f ca="1">B246+(D246/1440)</f>
        <v>0.65833333333333333</v>
      </c>
      <c r="D246" s="31">
        <f ca="1">RANDBETWEEN(-30,120)</f>
        <v>58</v>
      </c>
      <c r="E246" s="19" t="s">
        <v>56</v>
      </c>
      <c r="F246" s="19" t="s">
        <v>23</v>
      </c>
      <c r="G246" s="19" t="s">
        <v>168</v>
      </c>
      <c r="H246" s="19"/>
      <c r="I246" s="11">
        <f ca="1">IF(C246&gt;B246,-(B246-C246),C246-B246)</f>
        <v>4.0277777777777746E-2</v>
      </c>
      <c r="J246" s="11">
        <f>MONTH(A246)</f>
        <v>10</v>
      </c>
      <c r="K246" s="11" t="str">
        <f>TEXT(DAY(A246), "DD")</f>
        <v>31</v>
      </c>
      <c r="L246" s="12" t="str">
        <f ca="1">TEXT(HOUR(C246),"00")</f>
        <v>15</v>
      </c>
      <c r="M246" s="12" t="str">
        <f ca="1">TEXT(MINUTE(C246),"00")</f>
        <v>48</v>
      </c>
      <c r="N246" s="13" t="str">
        <f ca="1">CONCATENATE(J246,K246,L246,M246,)</f>
        <v>10311548</v>
      </c>
      <c r="O246" s="11">
        <f ca="1">I246*1440</f>
        <v>57.999999999999957</v>
      </c>
      <c r="P246" s="13">
        <v>1309</v>
      </c>
      <c r="Q246" s="13" t="str">
        <f>E246</f>
        <v>PORTO</v>
      </c>
      <c r="R246" s="13" t="s">
        <v>343</v>
      </c>
      <c r="S246" s="29" t="str">
        <f ca="1">CONCATENATE(N246,",",INT(O246),",",P246,",",Q246,",",R246)</f>
        <v>10311548,58,1309,PORTO,GENEVA</v>
      </c>
    </row>
    <row r="247" spans="1:19" x14ac:dyDescent="0.25">
      <c r="A247" s="34">
        <v>43769</v>
      </c>
      <c r="B247" s="18">
        <v>0.54513888888888895</v>
      </c>
      <c r="C247" s="18">
        <f ca="1">B247+(D247/1440)</f>
        <v>0.54375000000000007</v>
      </c>
      <c r="D247" s="31">
        <f ca="1">RANDBETWEEN(-30,120)</f>
        <v>-2</v>
      </c>
      <c r="E247" s="19" t="s">
        <v>36</v>
      </c>
      <c r="F247" s="19" t="s">
        <v>37</v>
      </c>
      <c r="G247" s="19" t="s">
        <v>141</v>
      </c>
      <c r="H247" s="19"/>
      <c r="I247" s="11">
        <f ca="1">IF(C247&gt;B247,-(B247-C247),C247-B247)</f>
        <v>-1.388888888888884E-3</v>
      </c>
      <c r="J247" s="11">
        <f>MONTH(A247)</f>
        <v>10</v>
      </c>
      <c r="K247" s="11" t="str">
        <f>TEXT(DAY(A247), "DD")</f>
        <v>31</v>
      </c>
      <c r="L247" s="12" t="str">
        <f ca="1">TEXT(HOUR(C247),"00")</f>
        <v>13</v>
      </c>
      <c r="M247" s="12" t="str">
        <f ca="1">TEXT(MINUTE(C247),"00")</f>
        <v>03</v>
      </c>
      <c r="N247" s="13" t="str">
        <f ca="1">CONCATENATE(J247,K247,L247,M247,)</f>
        <v>10311303</v>
      </c>
      <c r="O247" s="11">
        <f ca="1">I247*1440</f>
        <v>-1.9999999999999929</v>
      </c>
      <c r="P247" s="13">
        <v>223</v>
      </c>
      <c r="Q247" s="13" t="str">
        <f>E247</f>
        <v>ZURICH</v>
      </c>
      <c r="R247" s="13" t="s">
        <v>343</v>
      </c>
      <c r="S247" s="29" t="str">
        <f ca="1">CONCATENATE(N247,",",INT(O247),",",P247,",",Q247,",",R247)</f>
        <v>10311303,-2,223,ZURICH,GENEVA</v>
      </c>
    </row>
    <row r="248" spans="1:19" ht="29.25" x14ac:dyDescent="0.25">
      <c r="A248" s="34">
        <v>43769</v>
      </c>
      <c r="B248" s="18">
        <v>0.625</v>
      </c>
      <c r="C248" s="18">
        <f ca="1">B248+(D248/1440)</f>
        <v>0.62430555555555556</v>
      </c>
      <c r="D248" s="31">
        <f ca="1">RANDBETWEEN(-30,120)</f>
        <v>-1</v>
      </c>
      <c r="E248" s="19" t="s">
        <v>76</v>
      </c>
      <c r="F248" s="19" t="s">
        <v>37</v>
      </c>
      <c r="G248" s="19" t="s">
        <v>169</v>
      </c>
      <c r="H248" s="22" t="s">
        <v>170</v>
      </c>
      <c r="I248" s="11">
        <f ca="1">IF(C248&gt;B248,-(B248-C248),C248-B248)</f>
        <v>-6.9444444444444198E-4</v>
      </c>
      <c r="J248" s="11">
        <f>MONTH(A248)</f>
        <v>10</v>
      </c>
      <c r="K248" s="11" t="str">
        <f>TEXT(DAY(A248), "DD")</f>
        <v>31</v>
      </c>
      <c r="L248" s="12" t="str">
        <f ca="1">TEXT(HOUR(C248),"00")</f>
        <v>14</v>
      </c>
      <c r="M248" s="12" t="str">
        <f ca="1">TEXT(MINUTE(C248),"00")</f>
        <v>59</v>
      </c>
      <c r="N248" s="13" t="str">
        <f ca="1">CONCATENATE(J248,K248,L248,M248,)</f>
        <v>10311459</v>
      </c>
      <c r="O248" s="11">
        <f ca="1">I248*1440</f>
        <v>-0.99999999999999645</v>
      </c>
      <c r="P248" s="13">
        <v>1190</v>
      </c>
      <c r="Q248" s="13" t="str">
        <f>E248</f>
        <v>DUBLIN</v>
      </c>
      <c r="R248" s="13" t="s">
        <v>343</v>
      </c>
      <c r="S248" s="29" t="str">
        <f ca="1">CONCATENATE(N248,",",INT(O248),",",P248,",",Q248,",",R248)</f>
        <v>10311459,-1,1190,DUBLIN,GENEVA</v>
      </c>
    </row>
    <row r="249" spans="1:19" x14ac:dyDescent="0.25">
      <c r="A249" s="34">
        <v>43769</v>
      </c>
      <c r="B249" s="18">
        <v>0.58333333333333337</v>
      </c>
      <c r="C249" s="18">
        <f ca="1">B249+(D249/1440)</f>
        <v>0.62291666666666667</v>
      </c>
      <c r="D249" s="31">
        <f ca="1">RANDBETWEEN(-30,120)</f>
        <v>57</v>
      </c>
      <c r="E249" s="19" t="s">
        <v>36</v>
      </c>
      <c r="F249" s="19" t="s">
        <v>37</v>
      </c>
      <c r="G249" s="19" t="s">
        <v>161</v>
      </c>
      <c r="H249" s="19"/>
      <c r="I249" s="11">
        <f ca="1">IF(C249&gt;B249,-(B249-C249),C249-B249)</f>
        <v>3.9583333333333304E-2</v>
      </c>
      <c r="J249" s="11">
        <f>MONTH(A249)</f>
        <v>10</v>
      </c>
      <c r="K249" s="11" t="str">
        <f>TEXT(DAY(A249), "DD")</f>
        <v>31</v>
      </c>
      <c r="L249" s="12" t="str">
        <f ca="1">TEXT(HOUR(C249),"00")</f>
        <v>14</v>
      </c>
      <c r="M249" s="12" t="str">
        <f ca="1">TEXT(MINUTE(C249),"00")</f>
        <v>57</v>
      </c>
      <c r="N249" s="13" t="str">
        <f ca="1">CONCATENATE(J249,K249,L249,M249,)</f>
        <v>10311457</v>
      </c>
      <c r="O249" s="11">
        <f ca="1">I249*1440</f>
        <v>56.999999999999957</v>
      </c>
      <c r="P249" s="13">
        <v>223</v>
      </c>
      <c r="Q249" s="13" t="str">
        <f>E249</f>
        <v>ZURICH</v>
      </c>
      <c r="R249" s="13" t="s">
        <v>343</v>
      </c>
      <c r="S249" s="29" t="str">
        <f ca="1">CONCATENATE(N249,",",INT(O249),",",P249,",",Q249,",",R249)</f>
        <v>10311457,57,223,ZURICH,GENEVA</v>
      </c>
    </row>
    <row r="250" spans="1:19" x14ac:dyDescent="0.25">
      <c r="A250" s="34">
        <v>43769</v>
      </c>
      <c r="B250" s="18">
        <v>0.55902777777777779</v>
      </c>
      <c r="C250" s="18">
        <f ca="1">B250+(D250/1440)</f>
        <v>0.57499999999999996</v>
      </c>
      <c r="D250" s="31">
        <f ca="1">RANDBETWEEN(-30,120)</f>
        <v>23</v>
      </c>
      <c r="E250" s="19" t="s">
        <v>56</v>
      </c>
      <c r="F250" s="19" t="s">
        <v>23</v>
      </c>
      <c r="G250" s="19" t="s">
        <v>146</v>
      </c>
      <c r="H250" s="19"/>
      <c r="I250" s="11">
        <f ca="1">IF(C250&gt;B250,-(B250-C250),C250-B250)</f>
        <v>1.5972222222222165E-2</v>
      </c>
      <c r="J250" s="11">
        <f>MONTH(A250)</f>
        <v>10</v>
      </c>
      <c r="K250" s="11" t="str">
        <f>TEXT(DAY(A250), "DD")</f>
        <v>31</v>
      </c>
      <c r="L250" s="12" t="str">
        <f ca="1">TEXT(HOUR(C250),"00")</f>
        <v>13</v>
      </c>
      <c r="M250" s="12" t="str">
        <f ca="1">TEXT(MINUTE(C250),"00")</f>
        <v>48</v>
      </c>
      <c r="N250" s="13" t="str">
        <f ca="1">CONCATENATE(J250,K250,L250,M250,)</f>
        <v>10311348</v>
      </c>
      <c r="O250" s="11">
        <f ca="1">I250*1440</f>
        <v>22.999999999999918</v>
      </c>
      <c r="P250" s="13">
        <v>1309</v>
      </c>
      <c r="Q250" s="13" t="str">
        <f>E250</f>
        <v>PORTO</v>
      </c>
      <c r="R250" s="13" t="s">
        <v>343</v>
      </c>
      <c r="S250" s="29" t="str">
        <f ca="1">CONCATENATE(N250,",",INT(O250),",",P250,",",Q250,",",R250)</f>
        <v>10311348,22,1309,PORTO,GENEVA</v>
      </c>
    </row>
    <row r="251" spans="1:19" ht="29.25" x14ac:dyDescent="0.25">
      <c r="A251" s="34">
        <v>43769</v>
      </c>
      <c r="B251" s="18">
        <v>0.69791666666666663</v>
      </c>
      <c r="C251" s="18">
        <f ca="1">B251+(D251/1440)</f>
        <v>0.75486111111111109</v>
      </c>
      <c r="D251" s="31">
        <f ca="1">RANDBETWEEN(-30,120)</f>
        <v>82</v>
      </c>
      <c r="E251" s="19" t="s">
        <v>16</v>
      </c>
      <c r="F251" s="19" t="s">
        <v>17</v>
      </c>
      <c r="G251" s="19" t="s">
        <v>195</v>
      </c>
      <c r="H251" s="19"/>
      <c r="I251" s="11">
        <f ca="1">IF(C251&gt;B251,-(B251-C251),C251-B251)</f>
        <v>5.6944444444444464E-2</v>
      </c>
      <c r="J251" s="11">
        <f>MONTH(A251)</f>
        <v>10</v>
      </c>
      <c r="K251" s="11" t="str">
        <f>TEXT(DAY(A251), "DD")</f>
        <v>31</v>
      </c>
      <c r="L251" s="12" t="str">
        <f ca="1">TEXT(HOUR(C251),"00")</f>
        <v>18</v>
      </c>
      <c r="M251" s="12" t="str">
        <f ca="1">TEXT(MINUTE(C251),"00")</f>
        <v>07</v>
      </c>
      <c r="N251" s="13" t="str">
        <f ca="1">CONCATENATE(J251,K251,L251,M251,)</f>
        <v>10311807</v>
      </c>
      <c r="O251" s="11">
        <f ca="1">I251*1440</f>
        <v>82.000000000000028</v>
      </c>
      <c r="P251" s="13">
        <v>378</v>
      </c>
      <c r="Q251" s="13" t="str">
        <f>E251</f>
        <v>LUXEMBOURG</v>
      </c>
      <c r="R251" s="13" t="s">
        <v>343</v>
      </c>
      <c r="S251" s="29" t="str">
        <f ca="1">CONCATENATE(N251,",",INT(O251),",",P251,",",Q251,",",R251)</f>
        <v>10311807,82,378,LUXEMBOURG,GENEVA</v>
      </c>
    </row>
    <row r="252" spans="1:19" ht="29.25" x14ac:dyDescent="0.25">
      <c r="A252" s="34">
        <v>43769</v>
      </c>
      <c r="B252" s="18">
        <v>0.65277777777777779</v>
      </c>
      <c r="C252" s="18">
        <f ca="1">B252+(D252/1440)</f>
        <v>0.68472222222222223</v>
      </c>
      <c r="D252" s="31">
        <f ca="1">RANDBETWEEN(-30,120)</f>
        <v>46</v>
      </c>
      <c r="E252" s="19" t="s">
        <v>54</v>
      </c>
      <c r="F252" s="19" t="s">
        <v>58</v>
      </c>
      <c r="G252" s="19" t="s">
        <v>175</v>
      </c>
      <c r="H252" s="19"/>
      <c r="I252" s="11">
        <f ca="1">IF(C252&gt;B252,-(B252-C252),C252-B252)</f>
        <v>3.1944444444444442E-2</v>
      </c>
      <c r="J252" s="11">
        <f>MONTH(A252)</f>
        <v>10</v>
      </c>
      <c r="K252" s="11" t="str">
        <f>TEXT(DAY(A252), "DD")</f>
        <v>31</v>
      </c>
      <c r="L252" s="12" t="str">
        <f ca="1">TEXT(HOUR(C252),"00")</f>
        <v>16</v>
      </c>
      <c r="M252" s="12" t="str">
        <f ca="1">TEXT(MINUTE(C252),"00")</f>
        <v>26</v>
      </c>
      <c r="N252" s="13" t="str">
        <f ca="1">CONCATENATE(J252,K252,L252,M252,)</f>
        <v>10311626</v>
      </c>
      <c r="O252" s="11">
        <f ca="1">I252*1440</f>
        <v>46</v>
      </c>
      <c r="P252" s="13">
        <v>745</v>
      </c>
      <c r="Q252" s="13" t="str">
        <f>E252</f>
        <v>LONDON LHR</v>
      </c>
      <c r="R252" s="13" t="s">
        <v>343</v>
      </c>
      <c r="S252" s="29" t="str">
        <f ca="1">CONCATENATE(N252,",",INT(O252),",",P252,",",Q252,",",R252)</f>
        <v>10311626,46,745,LONDON LHR,GENEVA</v>
      </c>
    </row>
    <row r="253" spans="1:19" x14ac:dyDescent="0.25">
      <c r="A253" s="34">
        <v>43769</v>
      </c>
      <c r="B253" s="18">
        <v>0.57291666666666663</v>
      </c>
      <c r="C253" s="18">
        <f ca="1">B253+(D253/1440)</f>
        <v>0.5708333333333333</v>
      </c>
      <c r="D253" s="31">
        <f ca="1">RANDBETWEEN(-30,120)</f>
        <v>-3</v>
      </c>
      <c r="E253" s="19" t="s">
        <v>153</v>
      </c>
      <c r="F253" s="19" t="s">
        <v>154</v>
      </c>
      <c r="G253" s="19" t="s">
        <v>155</v>
      </c>
      <c r="H253" s="19"/>
      <c r="I253" s="11">
        <f ca="1">IF(C253&gt;B253,-(B253-C253),C253-B253)</f>
        <v>-2.0833333333333259E-3</v>
      </c>
      <c r="J253" s="11">
        <f>MONTH(A253)</f>
        <v>10</v>
      </c>
      <c r="K253" s="11" t="str">
        <f>TEXT(DAY(A253), "DD")</f>
        <v>31</v>
      </c>
      <c r="L253" s="12" t="str">
        <f ca="1">TEXT(HOUR(C253),"00")</f>
        <v>13</v>
      </c>
      <c r="M253" s="12" t="str">
        <f ca="1">TEXT(MINUTE(C253),"00")</f>
        <v>42</v>
      </c>
      <c r="N253" s="13" t="str">
        <f ca="1">CONCATENATE(J253,K253,L253,M253,)</f>
        <v>10311342</v>
      </c>
      <c r="O253" s="11">
        <f ca="1">I253*1440</f>
        <v>-2.9999999999999893</v>
      </c>
      <c r="P253" s="13">
        <v>1079</v>
      </c>
      <c r="Q253" s="13" t="str">
        <f>E253</f>
        <v>ALGIERS</v>
      </c>
      <c r="R253" s="13" t="s">
        <v>343</v>
      </c>
      <c r="S253" s="29" t="str">
        <f ca="1">CONCATENATE(N253,",",INT(O253),",",P253,",",Q253,",",R253)</f>
        <v>10311342,-3,1079,ALGIERS,GENEVA</v>
      </c>
    </row>
    <row r="254" spans="1:19" x14ac:dyDescent="0.25">
      <c r="A254" s="34">
        <v>43769</v>
      </c>
      <c r="B254" s="18">
        <v>0.54166666666666663</v>
      </c>
      <c r="C254" s="18">
        <f ca="1">B254+(D254/1440)</f>
        <v>0.60833333333333328</v>
      </c>
      <c r="D254" s="31">
        <f ca="1">RANDBETWEEN(-30,120)</f>
        <v>96</v>
      </c>
      <c r="E254" s="19" t="s">
        <v>56</v>
      </c>
      <c r="F254" s="19" t="s">
        <v>108</v>
      </c>
      <c r="G254" s="19" t="s">
        <v>137</v>
      </c>
      <c r="H254" s="20"/>
      <c r="I254" s="11">
        <f ca="1">IF(C254&gt;B254,-(B254-C254),C254-B254)</f>
        <v>6.6666666666666652E-2</v>
      </c>
      <c r="J254" s="11">
        <f>MONTH(A254)</f>
        <v>10</v>
      </c>
      <c r="K254" s="11" t="str">
        <f>TEXT(DAY(A254), "DD")</f>
        <v>31</v>
      </c>
      <c r="L254" s="12" t="str">
        <f ca="1">TEXT(HOUR(C254),"00")</f>
        <v>14</v>
      </c>
      <c r="M254" s="12" t="str">
        <f ca="1">TEXT(MINUTE(C254),"00")</f>
        <v>36</v>
      </c>
      <c r="N254" s="13" t="str">
        <f ca="1">CONCATENATE(J254,K254,L254,M254,)</f>
        <v>10311436</v>
      </c>
      <c r="O254" s="11">
        <f ca="1">I254*1440</f>
        <v>95.999999999999972</v>
      </c>
      <c r="P254" s="13">
        <v>1309</v>
      </c>
      <c r="Q254" s="13" t="str">
        <f>E254</f>
        <v>PORTO</v>
      </c>
      <c r="R254" s="13" t="s">
        <v>343</v>
      </c>
      <c r="S254" s="29" t="str">
        <f ca="1">CONCATENATE(N254,",",INT(O254),",",P254,",",Q254,",",R254)</f>
        <v>10311436,96,1309,PORTO,GENEVA</v>
      </c>
    </row>
    <row r="255" spans="1:19" ht="29.25" x14ac:dyDescent="0.25">
      <c r="A255" s="34">
        <v>43769</v>
      </c>
      <c r="B255" s="18">
        <v>0.61805555555555558</v>
      </c>
      <c r="C255" s="18">
        <f ca="1">B255+(D255/1440)</f>
        <v>0.65625</v>
      </c>
      <c r="D255" s="31">
        <f ca="1">RANDBETWEEN(-30,120)</f>
        <v>55</v>
      </c>
      <c r="E255" s="19" t="s">
        <v>166</v>
      </c>
      <c r="F255" s="19" t="s">
        <v>23</v>
      </c>
      <c r="G255" s="19" t="s">
        <v>167</v>
      </c>
      <c r="H255" s="19"/>
      <c r="I255" s="11">
        <f ca="1">IF(C255&gt;B255,-(B255-C255),C255-B255)</f>
        <v>3.819444444444442E-2</v>
      </c>
      <c r="J255" s="11">
        <f>MONTH(A255)</f>
        <v>10</v>
      </c>
      <c r="K255" s="11" t="str">
        <f>TEXT(DAY(A255), "DD")</f>
        <v>31</v>
      </c>
      <c r="L255" s="12" t="str">
        <f ca="1">TEXT(HOUR(C255),"00")</f>
        <v>15</v>
      </c>
      <c r="M255" s="12" t="str">
        <f ca="1">TEXT(MINUTE(C255),"00")</f>
        <v>45</v>
      </c>
      <c r="N255" s="13" t="str">
        <f ca="1">CONCATENATE(J255,K255,L255,M255,)</f>
        <v>10311545</v>
      </c>
      <c r="O255" s="11">
        <f ca="1">I255*1440</f>
        <v>54.999999999999964</v>
      </c>
      <c r="P255" s="13">
        <v>1996</v>
      </c>
      <c r="Q255" s="13" t="str">
        <f>E255</f>
        <v>HERAKLION</v>
      </c>
      <c r="R255" s="13" t="s">
        <v>343</v>
      </c>
      <c r="S255" s="29" t="str">
        <f ca="1">CONCATENATE(N255,",",INT(O255),",",P255,",",Q255,",",R255)</f>
        <v>10311545,55,1996,HERAKLION,GENEVA</v>
      </c>
    </row>
    <row r="256" spans="1:19" ht="29.25" x14ac:dyDescent="0.25">
      <c r="A256" s="34">
        <v>43769</v>
      </c>
      <c r="B256" s="18">
        <v>0.55902777777777779</v>
      </c>
      <c r="C256" s="18">
        <f ca="1">B256+(D256/1440)</f>
        <v>0.61319444444444449</v>
      </c>
      <c r="D256" s="31">
        <f ca="1">RANDBETWEEN(-30,120)</f>
        <v>78</v>
      </c>
      <c r="E256" s="19" t="s">
        <v>98</v>
      </c>
      <c r="F256" s="19" t="s">
        <v>23</v>
      </c>
      <c r="G256" s="19" t="s">
        <v>145</v>
      </c>
      <c r="H256" s="19"/>
      <c r="I256" s="11">
        <f ca="1">IF(C256&gt;B256,-(B256-C256),C256-B256)</f>
        <v>5.4166666666666696E-2</v>
      </c>
      <c r="J256" s="11">
        <f>MONTH(A256)</f>
        <v>10</v>
      </c>
      <c r="K256" s="11" t="str">
        <f>TEXT(DAY(A256), "DD")</f>
        <v>31</v>
      </c>
      <c r="L256" s="12" t="str">
        <f ca="1">TEXT(HOUR(C256),"00")</f>
        <v>14</v>
      </c>
      <c r="M256" s="12" t="str">
        <f ca="1">TEXT(MINUTE(C256),"00")</f>
        <v>43</v>
      </c>
      <c r="N256" s="13" t="str">
        <f ca="1">CONCATENATE(J256,K256,L256,M256,)</f>
        <v>10311443</v>
      </c>
      <c r="O256" s="11">
        <f ca="1">I256*1440</f>
        <v>78.000000000000043</v>
      </c>
      <c r="P256" s="13">
        <v>745</v>
      </c>
      <c r="Q256" s="13" t="str">
        <f>E256</f>
        <v>LONDON LGW</v>
      </c>
      <c r="R256" s="13" t="s">
        <v>343</v>
      </c>
      <c r="S256" s="29" t="str">
        <f ca="1">CONCATENATE(N256,",",INT(O256),",",P256,",",Q256,",",R256)</f>
        <v>10311443,78,745,LONDON LGW,GENEVA</v>
      </c>
    </row>
    <row r="257" spans="1:19" x14ac:dyDescent="0.25">
      <c r="A257" s="34">
        <v>43769</v>
      </c>
      <c r="B257" s="18">
        <v>0.67708333333333337</v>
      </c>
      <c r="C257" s="18">
        <f ca="1">B257+(D257/1440)</f>
        <v>0.71180555555555558</v>
      </c>
      <c r="D257" s="31">
        <f ca="1">RANDBETWEEN(-30,120)</f>
        <v>50</v>
      </c>
      <c r="E257" s="19" t="s">
        <v>30</v>
      </c>
      <c r="F257" s="19" t="s">
        <v>31</v>
      </c>
      <c r="G257" s="19" t="s">
        <v>184</v>
      </c>
      <c r="H257" s="19"/>
      <c r="I257" s="11">
        <f ca="1">IF(C257&gt;B257,-(B257-C257),C257-B257)</f>
        <v>3.472222222222221E-2</v>
      </c>
      <c r="J257" s="11">
        <f>MONTH(A257)</f>
        <v>10</v>
      </c>
      <c r="K257" s="11" t="str">
        <f>TEXT(DAY(A257), "DD")</f>
        <v>31</v>
      </c>
      <c r="L257" s="12" t="str">
        <f ca="1">TEXT(HOUR(C257),"00")</f>
        <v>17</v>
      </c>
      <c r="M257" s="12" t="str">
        <f ca="1">TEXT(MINUTE(C257),"00")</f>
        <v>05</v>
      </c>
      <c r="N257" s="13" t="str">
        <f ca="1">CONCATENATE(J257,K257,L257,M257,)</f>
        <v>10311705</v>
      </c>
      <c r="O257" s="11">
        <f ca="1">I257*1440</f>
        <v>49.999999999999986</v>
      </c>
      <c r="P257" s="13">
        <v>409</v>
      </c>
      <c r="Q257" s="13" t="str">
        <f>E257</f>
        <v>PARIS CDG</v>
      </c>
      <c r="R257" s="13" t="s">
        <v>343</v>
      </c>
      <c r="S257" s="29" t="str">
        <f ca="1">CONCATENATE(N257,",",INT(O257),",",P257,",",Q257,",",R257)</f>
        <v>10311705,50,409,PARIS CDG,GENEVA</v>
      </c>
    </row>
    <row r="258" spans="1:19" x14ac:dyDescent="0.25">
      <c r="A258" s="34">
        <v>43769</v>
      </c>
      <c r="B258" s="18">
        <v>0.56944444444444442</v>
      </c>
      <c r="C258" s="18">
        <f ca="1">B258+(D258/1440)</f>
        <v>0.65277777777777779</v>
      </c>
      <c r="D258" s="31">
        <f ca="1">RANDBETWEEN(-30,120)</f>
        <v>120</v>
      </c>
      <c r="E258" s="19" t="s">
        <v>150</v>
      </c>
      <c r="F258" s="19" t="s">
        <v>151</v>
      </c>
      <c r="G258" s="19" t="s">
        <v>152</v>
      </c>
      <c r="H258" s="20"/>
      <c r="I258" s="11">
        <f ca="1">IF(C258&gt;B258,-(B258-C258),C258-B258)</f>
        <v>8.333333333333337E-2</v>
      </c>
      <c r="J258" s="11">
        <f>MONTH(A258)</f>
        <v>10</v>
      </c>
      <c r="K258" s="11" t="str">
        <f>TEXT(DAY(A258), "DD")</f>
        <v>31</v>
      </c>
      <c r="L258" s="12" t="str">
        <f ca="1">TEXT(HOUR(C258),"00")</f>
        <v>15</v>
      </c>
      <c r="M258" s="12" t="str">
        <f ca="1">TEXT(MINUTE(C258),"00")</f>
        <v>40</v>
      </c>
      <c r="N258" s="13" t="str">
        <f ca="1">CONCATENATE(J258,K258,L258,M258,)</f>
        <v>10311540</v>
      </c>
      <c r="O258" s="11">
        <f ca="1">I258*1440</f>
        <v>120.00000000000006</v>
      </c>
      <c r="P258" s="13">
        <v>4054</v>
      </c>
      <c r="Q258" s="13" t="str">
        <f>E258</f>
        <v>JEDDAH</v>
      </c>
      <c r="R258" s="13" t="s">
        <v>343</v>
      </c>
      <c r="S258" s="29" t="str">
        <f ca="1">CONCATENATE(N258,",",INT(O258),",",P258,",",Q258,",",R258)</f>
        <v>10311540,120,4054,JEDDAH,GENEVA</v>
      </c>
    </row>
    <row r="259" spans="1:19" x14ac:dyDescent="0.25">
      <c r="A259" s="34">
        <v>43769</v>
      </c>
      <c r="B259" s="18">
        <v>0.70138888888888884</v>
      </c>
      <c r="C259" s="18">
        <f ca="1">B259+(D259/1440)</f>
        <v>0.69027777777777777</v>
      </c>
      <c r="D259" s="31">
        <f ca="1">RANDBETWEEN(-30,120)</f>
        <v>-16</v>
      </c>
      <c r="E259" s="19" t="s">
        <v>46</v>
      </c>
      <c r="F259" s="19" t="s">
        <v>47</v>
      </c>
      <c r="G259" s="19" t="s">
        <v>196</v>
      </c>
      <c r="H259" s="19"/>
      <c r="I259" s="11">
        <f ca="1">IF(C259&gt;B259,-(B259-C259),C259-B259)</f>
        <v>-1.1111111111111072E-2</v>
      </c>
      <c r="J259" s="11">
        <f>MONTH(A259)</f>
        <v>10</v>
      </c>
      <c r="K259" s="11" t="str">
        <f>TEXT(DAY(A259), "DD")</f>
        <v>31</v>
      </c>
      <c r="L259" s="12" t="str">
        <f ca="1">TEXT(HOUR(C259),"00")</f>
        <v>16</v>
      </c>
      <c r="M259" s="12" t="str">
        <f ca="1">TEXT(MINUTE(C259),"00")</f>
        <v>34</v>
      </c>
      <c r="N259" s="13" t="str">
        <f ca="1">CONCATENATE(J259,K259,L259,M259,)</f>
        <v>10311634</v>
      </c>
      <c r="O259" s="11">
        <f ca="1">I259*1440</f>
        <v>-15.999999999999943</v>
      </c>
      <c r="P259" s="13">
        <v>803</v>
      </c>
      <c r="Q259" s="13" t="str">
        <f>E259</f>
        <v>VIENNA</v>
      </c>
      <c r="R259" s="13" t="s">
        <v>343</v>
      </c>
      <c r="S259" s="29" t="str">
        <f ca="1">CONCATENATE(N259,",",INT(O259),",",P259,",",Q259,",",R259)</f>
        <v>10311634,-16,803,VIENNA,GENEVA</v>
      </c>
    </row>
    <row r="260" spans="1:19" ht="29.25" x14ac:dyDescent="0.25">
      <c r="A260" s="34">
        <v>43769</v>
      </c>
      <c r="B260" s="18">
        <v>0.71875</v>
      </c>
      <c r="C260" s="18">
        <f ca="1">B260+(D260/1440)</f>
        <v>0.71111111111111114</v>
      </c>
      <c r="D260" s="31">
        <f ca="1">RANDBETWEEN(-30,120)</f>
        <v>-11</v>
      </c>
      <c r="E260" s="19" t="s">
        <v>203</v>
      </c>
      <c r="F260" s="19" t="s">
        <v>23</v>
      </c>
      <c r="G260" s="19" t="s">
        <v>204</v>
      </c>
      <c r="H260" s="19"/>
      <c r="I260" s="11">
        <f ca="1">IF(C260&gt;B260,-(B260-C260),C260-B260)</f>
        <v>-7.6388888888888618E-3</v>
      </c>
      <c r="J260" s="11">
        <f>MONTH(A260)</f>
        <v>10</v>
      </c>
      <c r="K260" s="11" t="str">
        <f>TEXT(DAY(A260), "DD")</f>
        <v>31</v>
      </c>
      <c r="L260" s="12" t="str">
        <f ca="1">TEXT(HOUR(C260),"00")</f>
        <v>17</v>
      </c>
      <c r="M260" s="12" t="str">
        <f ca="1">TEXT(MINUTE(C260),"00")</f>
        <v>04</v>
      </c>
      <c r="N260" s="13" t="str">
        <f ca="1">CONCATENATE(J260,K260,L260,M260,)</f>
        <v>10311704</v>
      </c>
      <c r="O260" s="11">
        <f ca="1">I260*1440</f>
        <v>-10.999999999999961</v>
      </c>
      <c r="P260" s="13">
        <v>2756</v>
      </c>
      <c r="Q260" s="13" t="str">
        <f>E260</f>
        <v>LAS PALMAS</v>
      </c>
      <c r="R260" s="13" t="s">
        <v>343</v>
      </c>
      <c r="S260" s="29" t="str">
        <f ca="1">CONCATENATE(N260,",",INT(O260),",",P260,",",Q260,",",R260)</f>
        <v>10311704,-11,2756,LAS PALMAS,GENEVA</v>
      </c>
    </row>
    <row r="261" spans="1:19" x14ac:dyDescent="0.25">
      <c r="A261" s="34">
        <v>43769</v>
      </c>
      <c r="B261" s="18">
        <v>0.72569444444444453</v>
      </c>
      <c r="C261" s="18">
        <f ca="1">B261+(D261/1440)</f>
        <v>0.76458333333333339</v>
      </c>
      <c r="D261" s="31">
        <f ca="1">RANDBETWEEN(-30,120)</f>
        <v>56</v>
      </c>
      <c r="E261" s="19" t="s">
        <v>30</v>
      </c>
      <c r="F261" s="19" t="s">
        <v>31</v>
      </c>
      <c r="G261" s="19" t="s">
        <v>207</v>
      </c>
      <c r="H261" s="19"/>
      <c r="I261" s="11">
        <f ca="1">IF(C261&gt;B261,-(B261-C261),C261-B261)</f>
        <v>3.8888888888888862E-2</v>
      </c>
      <c r="J261" s="11">
        <f>MONTH(A261)</f>
        <v>10</v>
      </c>
      <c r="K261" s="11" t="str">
        <f>TEXT(DAY(A261), "DD")</f>
        <v>31</v>
      </c>
      <c r="L261" s="12" t="str">
        <f ca="1">TEXT(HOUR(C261),"00")</f>
        <v>18</v>
      </c>
      <c r="M261" s="12" t="str">
        <f ca="1">TEXT(MINUTE(C261),"00")</f>
        <v>21</v>
      </c>
      <c r="N261" s="13" t="str">
        <f ca="1">CONCATENATE(J261,K261,L261,M261,)</f>
        <v>10311821</v>
      </c>
      <c r="O261" s="11">
        <f ca="1">I261*1440</f>
        <v>55.999999999999957</v>
      </c>
      <c r="P261" s="13">
        <v>409</v>
      </c>
      <c r="Q261" s="13" t="str">
        <f>E261</f>
        <v>PARIS CDG</v>
      </c>
      <c r="R261" s="13" t="s">
        <v>343</v>
      </c>
      <c r="S261" s="29" t="str">
        <f ca="1">CONCATENATE(N261,",",INT(O261),",",P261,",",Q261,",",R261)</f>
        <v>10311821,56,409,PARIS CDG,GENEVA</v>
      </c>
    </row>
    <row r="262" spans="1:19" x14ac:dyDescent="0.25">
      <c r="A262" s="34">
        <v>43769</v>
      </c>
      <c r="B262" s="18">
        <v>0.72916666666666663</v>
      </c>
      <c r="C262" s="18">
        <f ca="1">B262+(D262/1440)</f>
        <v>0.7895833333333333</v>
      </c>
      <c r="D262" s="31">
        <f ca="1">RANDBETWEEN(-30,120)</f>
        <v>87</v>
      </c>
      <c r="E262" s="19" t="s">
        <v>88</v>
      </c>
      <c r="F262" s="19" t="s">
        <v>20</v>
      </c>
      <c r="G262" s="19" t="s">
        <v>208</v>
      </c>
      <c r="H262" s="19"/>
      <c r="I262" s="11">
        <f ca="1">IF(C262&gt;B262,-(B262-C262),C262-B262)</f>
        <v>6.0416666666666674E-2</v>
      </c>
      <c r="J262" s="11">
        <f>MONTH(A262)</f>
        <v>10</v>
      </c>
      <c r="K262" s="11" t="str">
        <f>TEXT(DAY(A262), "DD")</f>
        <v>31</v>
      </c>
      <c r="L262" s="12" t="str">
        <f ca="1">TEXT(HOUR(C262),"00")</f>
        <v>18</v>
      </c>
      <c r="M262" s="12" t="str">
        <f ca="1">TEXT(MINUTE(C262),"00")</f>
        <v>57</v>
      </c>
      <c r="N262" s="13" t="str">
        <f ca="1">CONCATENATE(J262,K262,L262,M262,)</f>
        <v>10311857</v>
      </c>
      <c r="O262" s="11">
        <f ca="1">I262*1440</f>
        <v>87.000000000000014</v>
      </c>
      <c r="P262" s="13">
        <v>698</v>
      </c>
      <c r="Q262" s="13" t="str">
        <f>E262</f>
        <v>ROME FCO</v>
      </c>
      <c r="R262" s="13" t="s">
        <v>343</v>
      </c>
      <c r="S262" s="29" t="str">
        <f ca="1">CONCATENATE(N262,",",INT(O262),",",P262,",",Q262,",",R262)</f>
        <v>10311857,87,698,ROME FCO,GENEVA</v>
      </c>
    </row>
    <row r="263" spans="1:19" ht="29.25" x14ac:dyDescent="0.25">
      <c r="A263" s="34">
        <v>43769</v>
      </c>
      <c r="B263" s="18">
        <v>0.71875</v>
      </c>
      <c r="C263" s="18">
        <f ca="1">B263+(D263/1440)</f>
        <v>0.72361111111111109</v>
      </c>
      <c r="D263" s="31">
        <f ca="1">RANDBETWEEN(-30,120)</f>
        <v>7</v>
      </c>
      <c r="E263" s="19" t="s">
        <v>27</v>
      </c>
      <c r="F263" s="19" t="s">
        <v>28</v>
      </c>
      <c r="G263" s="19" t="s">
        <v>202</v>
      </c>
      <c r="H263" s="19"/>
      <c r="I263" s="11">
        <f ca="1">IF(C263&gt;B263,-(B263-C263),C263-B263)</f>
        <v>4.8611111111110938E-3</v>
      </c>
      <c r="J263" s="11">
        <f>MONTH(A263)</f>
        <v>10</v>
      </c>
      <c r="K263" s="11" t="str">
        <f>TEXT(DAY(A263), "DD")</f>
        <v>31</v>
      </c>
      <c r="L263" s="12" t="str">
        <f ca="1">TEXT(HOUR(C263),"00")</f>
        <v>17</v>
      </c>
      <c r="M263" s="12" t="str">
        <f ca="1">TEXT(MINUTE(C263),"00")</f>
        <v>22</v>
      </c>
      <c r="N263" s="13" t="str">
        <f ca="1">CONCATENATE(J263,K263,L263,M263,)</f>
        <v>10311722</v>
      </c>
      <c r="O263" s="11">
        <f ca="1">I263*1440</f>
        <v>6.9999999999999751</v>
      </c>
      <c r="P263" s="13">
        <v>473</v>
      </c>
      <c r="Q263" s="13" t="str">
        <f>E263</f>
        <v>FRANKFURT</v>
      </c>
      <c r="R263" s="13" t="s">
        <v>343</v>
      </c>
      <c r="S263" s="29" t="str">
        <f ca="1">CONCATENATE(N263,",",INT(O263),",",P263,",",Q263,",",R263)</f>
        <v>10311722,6,473,FRANKFURT,GENEVA</v>
      </c>
    </row>
    <row r="264" spans="1:19" ht="29.25" x14ac:dyDescent="0.25">
      <c r="A264" s="34">
        <v>43769</v>
      </c>
      <c r="B264" s="18">
        <v>0.57638888888888895</v>
      </c>
      <c r="C264" s="18">
        <f ca="1">B264+(D264/1440)</f>
        <v>0.63611111111111118</v>
      </c>
      <c r="D264" s="31">
        <f ca="1">RANDBETWEEN(-30,120)</f>
        <v>86</v>
      </c>
      <c r="E264" s="19" t="s">
        <v>33</v>
      </c>
      <c r="F264" s="19" t="s">
        <v>34</v>
      </c>
      <c r="G264" s="19" t="s">
        <v>158</v>
      </c>
      <c r="H264" s="19"/>
      <c r="I264" s="11">
        <f ca="1">IF(C264&gt;B264,-(B264-C264),C264-B264)</f>
        <v>5.9722222222222232E-2</v>
      </c>
      <c r="J264" s="11">
        <f>MONTH(A264)</f>
        <v>10</v>
      </c>
      <c r="K264" s="11" t="str">
        <f>TEXT(DAY(A264), "DD")</f>
        <v>31</v>
      </c>
      <c r="L264" s="12" t="str">
        <f ca="1">TEXT(HOUR(C264),"00")</f>
        <v>15</v>
      </c>
      <c r="M264" s="12" t="str">
        <f ca="1">TEXT(MINUTE(C264),"00")</f>
        <v>16</v>
      </c>
      <c r="N264" s="13" t="str">
        <f ca="1">CONCATENATE(J264,K264,L264,M264,)</f>
        <v>10311516</v>
      </c>
      <c r="O264" s="11">
        <f ca="1">I264*1440</f>
        <v>86.000000000000014</v>
      </c>
      <c r="P264" s="13">
        <v>691</v>
      </c>
      <c r="Q264" s="13" t="str">
        <f>E264</f>
        <v>AMSTERDAM</v>
      </c>
      <c r="R264" s="13" t="s">
        <v>343</v>
      </c>
      <c r="S264" s="29" t="str">
        <f ca="1">CONCATENATE(N264,",",INT(O264),",",P264,",",Q264,",",R264)</f>
        <v>10311516,86,691,AMSTERDAM,GENEVA</v>
      </c>
    </row>
    <row r="265" spans="1:19" ht="29.25" x14ac:dyDescent="0.25">
      <c r="A265" s="34">
        <v>43769</v>
      </c>
      <c r="B265" s="18">
        <v>0.72222222222222221</v>
      </c>
      <c r="C265" s="18">
        <f ca="1">B265+(D265/1440)</f>
        <v>0.76249999999999996</v>
      </c>
      <c r="D265" s="31">
        <f ca="1">RANDBETWEEN(-30,120)</f>
        <v>58</v>
      </c>
      <c r="E265" s="19" t="s">
        <v>205</v>
      </c>
      <c r="F265" s="19" t="s">
        <v>37</v>
      </c>
      <c r="G265" s="19" t="s">
        <v>206</v>
      </c>
      <c r="H265" s="19"/>
      <c r="I265" s="11">
        <f ca="1">IF(C265&gt;B265,-(B265-C265),C265-B265)</f>
        <v>4.0277777777777746E-2</v>
      </c>
      <c r="J265" s="11">
        <f>MONTH(A265)</f>
        <v>10</v>
      </c>
      <c r="K265" s="11" t="str">
        <f>TEXT(DAY(A265), "DD")</f>
        <v>31</v>
      </c>
      <c r="L265" s="12" t="str">
        <f ca="1">TEXT(HOUR(C265),"00")</f>
        <v>18</v>
      </c>
      <c r="M265" s="12" t="str">
        <f ca="1">TEXT(MINUTE(C265),"00")</f>
        <v>18</v>
      </c>
      <c r="N265" s="13" t="str">
        <f ca="1">CONCATENATE(J265,K265,L265,M265,)</f>
        <v>10311818</v>
      </c>
      <c r="O265" s="11">
        <f ca="1">I265*1440</f>
        <v>57.999999999999957</v>
      </c>
      <c r="P265" s="13">
        <v>2023</v>
      </c>
      <c r="Q265" s="13" t="str">
        <f>E265</f>
        <v>MARRAKECH</v>
      </c>
      <c r="R265" s="13" t="s">
        <v>343</v>
      </c>
      <c r="S265" s="29" t="str">
        <f ca="1">CONCATENATE(N265,",",INT(O265),",",P265,",",Q265,",",R265)</f>
        <v>10311818,58,2023,MARRAKECH,GENEVA</v>
      </c>
    </row>
    <row r="266" spans="1:19" ht="29.25" x14ac:dyDescent="0.25">
      <c r="A266" s="34">
        <v>43769</v>
      </c>
      <c r="B266" s="18">
        <v>0.69097222222222221</v>
      </c>
      <c r="C266" s="18">
        <f ca="1">B266+(D266/1440)</f>
        <v>0.75</v>
      </c>
      <c r="D266" s="31">
        <f ca="1">RANDBETWEEN(-30,120)</f>
        <v>85</v>
      </c>
      <c r="E266" s="19" t="s">
        <v>192</v>
      </c>
      <c r="F266" s="19" t="s">
        <v>23</v>
      </c>
      <c r="G266" s="19" t="s">
        <v>193</v>
      </c>
      <c r="H266" s="19"/>
      <c r="I266" s="11">
        <f ca="1">IF(C266&gt;B266,-(B266-C266),C266-B266)</f>
        <v>5.902777777777779E-2</v>
      </c>
      <c r="J266" s="11">
        <f>MONTH(A266)</f>
        <v>10</v>
      </c>
      <c r="K266" s="11" t="str">
        <f>TEXT(DAY(A266), "DD")</f>
        <v>31</v>
      </c>
      <c r="L266" s="12" t="str">
        <f ca="1">TEXT(HOUR(C266),"00")</f>
        <v>18</v>
      </c>
      <c r="M266" s="12" t="str">
        <f ca="1">TEXT(MINUTE(C266),"00")</f>
        <v>00</v>
      </c>
      <c r="N266" s="13" t="str">
        <f ca="1">CONCATENATE(J266,K266,L266,M266,)</f>
        <v>10311800</v>
      </c>
      <c r="O266" s="11">
        <f ca="1">I266*1440</f>
        <v>85.000000000000014</v>
      </c>
      <c r="P266" s="13">
        <v>745</v>
      </c>
      <c r="Q266" s="13" t="str">
        <f>E266</f>
        <v>LONDON LTN</v>
      </c>
      <c r="R266" s="13" t="s">
        <v>343</v>
      </c>
      <c r="S266" s="29" t="str">
        <f ca="1">CONCATENATE(N266,",",INT(O266),",",P266,",",Q266,",",R266)</f>
        <v>10311800,85,745,LONDON LTN,GENEVA</v>
      </c>
    </row>
    <row r="267" spans="1:19" ht="29.25" x14ac:dyDescent="0.25">
      <c r="A267" s="34">
        <v>43769</v>
      </c>
      <c r="B267" s="18">
        <v>0.65972222222222221</v>
      </c>
      <c r="C267" s="18">
        <f ca="1">B267+(D267/1440)</f>
        <v>0.70625000000000004</v>
      </c>
      <c r="D267" s="31">
        <f ca="1">RANDBETWEEN(-30,120)</f>
        <v>67</v>
      </c>
      <c r="E267" s="19" t="s">
        <v>176</v>
      </c>
      <c r="F267" s="19" t="s">
        <v>23</v>
      </c>
      <c r="G267" s="19" t="s">
        <v>177</v>
      </c>
      <c r="H267" s="19"/>
      <c r="I267" s="11">
        <f ca="1">IF(C267&gt;B267,-(B267-C267),C267-B267)</f>
        <v>4.6527777777777835E-2</v>
      </c>
      <c r="J267" s="11">
        <f>MONTH(A267)</f>
        <v>10</v>
      </c>
      <c r="K267" s="11" t="str">
        <f>TEXT(DAY(A267), "DD")</f>
        <v>31</v>
      </c>
      <c r="L267" s="12" t="str">
        <f ca="1">TEXT(HOUR(C267),"00")</f>
        <v>16</v>
      </c>
      <c r="M267" s="12" t="str">
        <f ca="1">TEXT(MINUTE(C267),"00")</f>
        <v>57</v>
      </c>
      <c r="N267" s="13" t="str">
        <f ca="1">CONCATENATE(J267,K267,L267,M267,)</f>
        <v>10311657</v>
      </c>
      <c r="O267" s="11">
        <f ca="1">I267*1440</f>
        <v>67.000000000000085</v>
      </c>
      <c r="P267" s="13">
        <v>1219</v>
      </c>
      <c r="Q267" s="13" t="str">
        <f>E267</f>
        <v>SANTIAGO C</v>
      </c>
      <c r="R267" s="13" t="s">
        <v>343</v>
      </c>
      <c r="S267" s="29" t="str">
        <f ca="1">CONCATENATE(N267,",",INT(O267),",",P267,",",Q267,",",R267)</f>
        <v>10311657,67,1219,SANTIAGO C,GENEVA</v>
      </c>
    </row>
    <row r="268" spans="1:19" ht="29.25" x14ac:dyDescent="0.25">
      <c r="A268" s="34">
        <v>43769</v>
      </c>
      <c r="B268" s="25">
        <v>0.68402777777777779</v>
      </c>
      <c r="C268" s="18">
        <f ca="1">B268+(D268/1440)</f>
        <v>0.66597222222222219</v>
      </c>
      <c r="D268" s="31">
        <f ca="1">RANDBETWEEN(-30,120)</f>
        <v>-26</v>
      </c>
      <c r="E268" s="26" t="s">
        <v>25</v>
      </c>
      <c r="F268" s="26" t="s">
        <v>23</v>
      </c>
      <c r="G268" s="26" t="s">
        <v>191</v>
      </c>
      <c r="H268" s="19"/>
      <c r="I268" s="11">
        <f ca="1">IF(C268&gt;B268,-(B268-C268),C268-B268)</f>
        <v>-1.8055555555555602E-2</v>
      </c>
      <c r="J268" s="11">
        <f>MONTH(A268)</f>
        <v>10</v>
      </c>
      <c r="K268" s="11" t="str">
        <f>TEXT(DAY(A268), "DD")</f>
        <v>31</v>
      </c>
      <c r="L268" s="12" t="str">
        <f ca="1">TEXT(HOUR(C268),"00")</f>
        <v>15</v>
      </c>
      <c r="M268" s="12" t="str">
        <f ca="1">TEXT(MINUTE(C268),"00")</f>
        <v>59</v>
      </c>
      <c r="N268" s="13" t="str">
        <f ca="1">CONCATENATE(J268,K268,L268,M268,)</f>
        <v>10311559</v>
      </c>
      <c r="O268" s="11">
        <f ca="1">I268*1440</f>
        <v>-26.000000000000068</v>
      </c>
      <c r="P268" s="13">
        <v>622</v>
      </c>
      <c r="Q268" s="13" t="str">
        <f>E268</f>
        <v>BARCELONA</v>
      </c>
      <c r="R268" s="13" t="s">
        <v>343</v>
      </c>
      <c r="S268" s="29" t="str">
        <f ca="1">CONCATENATE(N268,",",INT(O268),",",P268,",",Q268,",",R268)</f>
        <v>10311559,-27,622,BARCELONA,GENEVA</v>
      </c>
    </row>
    <row r="269" spans="1:19" x14ac:dyDescent="0.25">
      <c r="A269" s="34">
        <v>43769</v>
      </c>
      <c r="B269" s="18">
        <v>0.73611111111111116</v>
      </c>
      <c r="C269" s="18">
        <f ca="1">B269+(D269/1440)</f>
        <v>0.78750000000000009</v>
      </c>
      <c r="D269" s="31">
        <f ca="1">RANDBETWEEN(-30,120)</f>
        <v>74</v>
      </c>
      <c r="E269" s="19" t="s">
        <v>211</v>
      </c>
      <c r="F269" s="19" t="s">
        <v>23</v>
      </c>
      <c r="G269" s="19" t="s">
        <v>212</v>
      </c>
      <c r="H269" s="19"/>
      <c r="I269" s="11">
        <f ca="1">IF(C269&gt;B269,-(B269-C269),C269-B269)</f>
        <v>5.1388888888888928E-2</v>
      </c>
      <c r="J269" s="11">
        <f>MONTH(A269)</f>
        <v>10</v>
      </c>
      <c r="K269" s="11" t="str">
        <f>TEXT(DAY(A269), "DD")</f>
        <v>31</v>
      </c>
      <c r="L269" s="12" t="str">
        <f ca="1">TEXT(HOUR(C269),"00")</f>
        <v>18</v>
      </c>
      <c r="M269" s="12" t="str">
        <f ca="1">TEXT(MINUTE(C269),"00")</f>
        <v>54</v>
      </c>
      <c r="N269" s="13" t="str">
        <f ca="1">CONCATENATE(J269,K269,L269,M269,)</f>
        <v>10311854</v>
      </c>
      <c r="O269" s="11">
        <f ca="1">I269*1440</f>
        <v>74.000000000000057</v>
      </c>
      <c r="P269" s="13">
        <v>990</v>
      </c>
      <c r="Q269" s="13" t="str">
        <f>E269</f>
        <v>BUDAPEST</v>
      </c>
      <c r="R269" s="13" t="s">
        <v>343</v>
      </c>
      <c r="S269" s="29" t="str">
        <f ca="1">CONCATENATE(N269,",",INT(O269),",",P269,",",Q269,",",R269)</f>
        <v>10311854,74,990,BUDAPEST,GENEVA</v>
      </c>
    </row>
    <row r="270" spans="1:19" ht="29.25" x14ac:dyDescent="0.25">
      <c r="A270" s="34">
        <v>43769</v>
      </c>
      <c r="B270" s="18">
        <v>0.59375</v>
      </c>
      <c r="C270" s="18">
        <f ca="1">B270+(D270/1440)</f>
        <v>0.60277777777777775</v>
      </c>
      <c r="D270" s="31">
        <f ca="1">RANDBETWEEN(-30,120)</f>
        <v>13</v>
      </c>
      <c r="E270" s="19" t="s">
        <v>27</v>
      </c>
      <c r="F270" s="19" t="s">
        <v>37</v>
      </c>
      <c r="G270" s="19" t="s">
        <v>163</v>
      </c>
      <c r="H270" s="19"/>
      <c r="I270" s="11">
        <f ca="1">IF(C270&gt;B270,-(B270-C270),C270-B270)</f>
        <v>9.0277777777777457E-3</v>
      </c>
      <c r="J270" s="11">
        <f>MONTH(A270)</f>
        <v>10</v>
      </c>
      <c r="K270" s="11" t="str">
        <f>TEXT(DAY(A270), "DD")</f>
        <v>31</v>
      </c>
      <c r="L270" s="12" t="str">
        <f ca="1">TEXT(HOUR(C270),"00")</f>
        <v>14</v>
      </c>
      <c r="M270" s="12" t="str">
        <f ca="1">TEXT(MINUTE(C270),"00")</f>
        <v>28</v>
      </c>
      <c r="N270" s="13" t="str">
        <f ca="1">CONCATENATE(J270,K270,L270,M270,)</f>
        <v>10311428</v>
      </c>
      <c r="O270" s="11">
        <f ca="1">I270*1440</f>
        <v>12.999999999999954</v>
      </c>
      <c r="P270" s="13">
        <v>473</v>
      </c>
      <c r="Q270" s="13" t="str">
        <f>E270</f>
        <v>FRANKFURT</v>
      </c>
      <c r="R270" s="13" t="s">
        <v>343</v>
      </c>
      <c r="S270" s="29" t="str">
        <f ca="1">CONCATENATE(N270,",",INT(O270),",",P270,",",Q270,",",R270)</f>
        <v>10311428,13,473,FRANKFURT,GENEVA</v>
      </c>
    </row>
    <row r="271" spans="1:19" x14ac:dyDescent="0.25">
      <c r="A271" s="34">
        <v>43769</v>
      </c>
      <c r="B271" s="18">
        <v>0.75694444444444453</v>
      </c>
      <c r="C271" s="18">
        <f ca="1">B271+(D271/1440)</f>
        <v>0.8305555555555556</v>
      </c>
      <c r="D271" s="31">
        <f ca="1">RANDBETWEEN(-30,120)</f>
        <v>106</v>
      </c>
      <c r="E271" s="19" t="s">
        <v>218</v>
      </c>
      <c r="F271" s="19" t="s">
        <v>23</v>
      </c>
      <c r="G271" s="19" t="s">
        <v>219</v>
      </c>
      <c r="H271" s="19"/>
      <c r="I271" s="11">
        <f ca="1">IF(C271&gt;B271,-(B271-C271),C271-B271)</f>
        <v>7.3611111111111072E-2</v>
      </c>
      <c r="J271" s="11">
        <f>MONTH(A271)</f>
        <v>10</v>
      </c>
      <c r="K271" s="11" t="str">
        <f>TEXT(DAY(A271), "DD")</f>
        <v>31</v>
      </c>
      <c r="L271" s="12" t="str">
        <f ca="1">TEXT(HOUR(C271),"00")</f>
        <v>19</v>
      </c>
      <c r="M271" s="12" t="str">
        <f ca="1">TEXT(MINUTE(C271),"00")</f>
        <v>56</v>
      </c>
      <c r="N271" s="13" t="str">
        <f ca="1">CONCATENATE(J271,K271,L271,M271,)</f>
        <v>10311956</v>
      </c>
      <c r="O271" s="11">
        <f ca="1">I271*1440</f>
        <v>105.99999999999994</v>
      </c>
      <c r="P271" s="13">
        <v>1217</v>
      </c>
      <c r="Q271" s="13" t="str">
        <f>E271</f>
        <v>CATANIA</v>
      </c>
      <c r="R271" s="13" t="s">
        <v>343</v>
      </c>
      <c r="S271" s="29" t="str">
        <f ca="1">CONCATENATE(N271,",",INT(O271),",",P271,",",Q271,",",R271)</f>
        <v>10311956,106,1217,CATANIA,GENEVA</v>
      </c>
    </row>
    <row r="272" spans="1:19" ht="29.25" x14ac:dyDescent="0.25">
      <c r="A272" s="34">
        <v>43769</v>
      </c>
      <c r="B272" s="18">
        <v>0.71180555555555547</v>
      </c>
      <c r="C272" s="18">
        <f ca="1">B272+(D272/1440)</f>
        <v>0.7895833333333333</v>
      </c>
      <c r="D272" s="31">
        <f ca="1">RANDBETWEEN(-30,120)</f>
        <v>112</v>
      </c>
      <c r="E272" s="19" t="s">
        <v>54</v>
      </c>
      <c r="F272" s="19" t="s">
        <v>37</v>
      </c>
      <c r="G272" s="19" t="s">
        <v>200</v>
      </c>
      <c r="H272" s="19"/>
      <c r="I272" s="11">
        <f ca="1">IF(C272&gt;B272,-(B272-C272),C272-B272)</f>
        <v>7.7777777777777835E-2</v>
      </c>
      <c r="J272" s="11">
        <f>MONTH(A272)</f>
        <v>10</v>
      </c>
      <c r="K272" s="11" t="str">
        <f>TEXT(DAY(A272), "DD")</f>
        <v>31</v>
      </c>
      <c r="L272" s="12" t="str">
        <f ca="1">TEXT(HOUR(C272),"00")</f>
        <v>18</v>
      </c>
      <c r="M272" s="12" t="str">
        <f ca="1">TEXT(MINUTE(C272),"00")</f>
        <v>57</v>
      </c>
      <c r="N272" s="13" t="str">
        <f ca="1">CONCATENATE(J272,K272,L272,M272,)</f>
        <v>10311857</v>
      </c>
      <c r="O272" s="11">
        <f ca="1">I272*1440</f>
        <v>112.00000000000009</v>
      </c>
      <c r="P272" s="13">
        <v>745</v>
      </c>
      <c r="Q272" s="13" t="str">
        <f>E272</f>
        <v>LONDON LHR</v>
      </c>
      <c r="R272" s="13" t="s">
        <v>343</v>
      </c>
      <c r="S272" s="29" t="str">
        <f ca="1">CONCATENATE(N272,",",INT(O272),",",P272,",",Q272,",",R272)</f>
        <v>10311857,112,745,LONDON LHR,GENEVA</v>
      </c>
    </row>
    <row r="273" spans="1:19" x14ac:dyDescent="0.25">
      <c r="A273" s="34">
        <v>43769</v>
      </c>
      <c r="B273" s="18">
        <v>0.59027777777777779</v>
      </c>
      <c r="C273" s="18">
        <f ca="1">B273+(D273/1440)</f>
        <v>0.60555555555555551</v>
      </c>
      <c r="D273" s="31">
        <f ca="1">RANDBETWEEN(-30,120)</f>
        <v>22</v>
      </c>
      <c r="E273" s="19" t="s">
        <v>30</v>
      </c>
      <c r="F273" s="19" t="s">
        <v>31</v>
      </c>
      <c r="G273" s="19" t="s">
        <v>162</v>
      </c>
      <c r="H273" s="19"/>
      <c r="I273" s="11">
        <f ca="1">IF(C273&gt;B273,-(B273-C273),C273-B273)</f>
        <v>1.5277777777777724E-2</v>
      </c>
      <c r="J273" s="11">
        <f>MONTH(A273)</f>
        <v>10</v>
      </c>
      <c r="K273" s="11" t="str">
        <f>TEXT(DAY(A273), "DD")</f>
        <v>31</v>
      </c>
      <c r="L273" s="12" t="str">
        <f ca="1">TEXT(HOUR(C273),"00")</f>
        <v>14</v>
      </c>
      <c r="M273" s="12" t="str">
        <f ca="1">TEXT(MINUTE(C273),"00")</f>
        <v>32</v>
      </c>
      <c r="N273" s="13" t="str">
        <f ca="1">CONCATENATE(J273,K273,L273,M273,)</f>
        <v>10311432</v>
      </c>
      <c r="O273" s="11">
        <f ca="1">I273*1440</f>
        <v>21.999999999999922</v>
      </c>
      <c r="P273" s="13">
        <v>409</v>
      </c>
      <c r="Q273" s="13" t="str">
        <f>E273</f>
        <v>PARIS CDG</v>
      </c>
      <c r="R273" s="13" t="s">
        <v>343</v>
      </c>
      <c r="S273" s="29" t="str">
        <f ca="1">CONCATENATE(N273,",",INT(O273),",",P273,",",Q273,",",R273)</f>
        <v>10311432,21,409,PARIS CDG,GENEVA</v>
      </c>
    </row>
    <row r="274" spans="1:19" x14ac:dyDescent="0.25">
      <c r="A274" s="34">
        <v>43769</v>
      </c>
      <c r="B274" s="18">
        <v>0.73611111111111116</v>
      </c>
      <c r="C274" s="18">
        <f ca="1">B274+(D274/1440)</f>
        <v>0.79652777777777783</v>
      </c>
      <c r="D274" s="31">
        <f ca="1">RANDBETWEEN(-30,120)</f>
        <v>87</v>
      </c>
      <c r="E274" s="19" t="s">
        <v>115</v>
      </c>
      <c r="F274" s="19" t="s">
        <v>116</v>
      </c>
      <c r="G274" s="19" t="s">
        <v>210</v>
      </c>
      <c r="H274" s="19"/>
      <c r="I274" s="11">
        <f ca="1">IF(C274&gt;B274,-(B274-C274),C274-B274)</f>
        <v>6.0416666666666674E-2</v>
      </c>
      <c r="J274" s="11">
        <f>MONTH(A274)</f>
        <v>10</v>
      </c>
      <c r="K274" s="11" t="str">
        <f>TEXT(DAY(A274), "DD")</f>
        <v>31</v>
      </c>
      <c r="L274" s="12" t="str">
        <f ca="1">TEXT(HOUR(C274),"00")</f>
        <v>19</v>
      </c>
      <c r="M274" s="12" t="str">
        <f ca="1">TEXT(MINUTE(C274),"00")</f>
        <v>07</v>
      </c>
      <c r="N274" s="13" t="str">
        <f ca="1">CONCATENATE(J274,K274,L274,M274,)</f>
        <v>10311907</v>
      </c>
      <c r="O274" s="11">
        <f ca="1">I274*1440</f>
        <v>87.000000000000014</v>
      </c>
      <c r="P274" s="13">
        <v>1022</v>
      </c>
      <c r="Q274" s="13" t="str">
        <f>E274</f>
        <v>MADRID</v>
      </c>
      <c r="R274" s="13" t="s">
        <v>343</v>
      </c>
      <c r="S274" s="29" t="str">
        <f ca="1">CONCATENATE(N274,",",INT(O274),",",P274,",",Q274,",",R274)</f>
        <v>10311907,87,1022,MADRID,GENEVA</v>
      </c>
    </row>
    <row r="275" spans="1:19" ht="29.25" x14ac:dyDescent="0.25">
      <c r="A275" s="34">
        <v>43769</v>
      </c>
      <c r="B275" s="18">
        <v>0.74305555555555547</v>
      </c>
      <c r="C275" s="18">
        <f ca="1">B275+(D275/1440)</f>
        <v>0.81319444444444433</v>
      </c>
      <c r="D275" s="31">
        <f ca="1">RANDBETWEEN(-30,120)</f>
        <v>101</v>
      </c>
      <c r="E275" s="19" t="s">
        <v>25</v>
      </c>
      <c r="F275" s="19" t="s">
        <v>215</v>
      </c>
      <c r="G275" s="19" t="s">
        <v>216</v>
      </c>
      <c r="H275" s="19"/>
      <c r="I275" s="11">
        <f ca="1">IF(C275&gt;B275,-(B275-C275),C275-B275)</f>
        <v>7.0138888888888862E-2</v>
      </c>
      <c r="J275" s="11">
        <f>MONTH(A275)</f>
        <v>10</v>
      </c>
      <c r="K275" s="11" t="str">
        <f>TEXT(DAY(A275), "DD")</f>
        <v>31</v>
      </c>
      <c r="L275" s="12" t="str">
        <f ca="1">TEXT(HOUR(C275),"00")</f>
        <v>19</v>
      </c>
      <c r="M275" s="12" t="str">
        <f ca="1">TEXT(MINUTE(C275),"00")</f>
        <v>31</v>
      </c>
      <c r="N275" s="13" t="str">
        <f ca="1">CONCATENATE(J275,K275,L275,M275,)</f>
        <v>10311931</v>
      </c>
      <c r="O275" s="11">
        <f ca="1">I275*1440</f>
        <v>100.99999999999996</v>
      </c>
      <c r="P275" s="13">
        <v>622</v>
      </c>
      <c r="Q275" s="13" t="str">
        <f>E275</f>
        <v>BARCELONA</v>
      </c>
      <c r="R275" s="13" t="s">
        <v>343</v>
      </c>
      <c r="S275" s="29" t="str">
        <f ca="1">CONCATENATE(N275,",",INT(O275),",",P275,",",Q275,",",R275)</f>
        <v>10311931,101,622,BARCELONA,GENEVA</v>
      </c>
    </row>
    <row r="276" spans="1:19" ht="29.25" x14ac:dyDescent="0.25">
      <c r="A276" s="34">
        <v>43769</v>
      </c>
      <c r="B276" s="18">
        <v>0.65972222222222221</v>
      </c>
      <c r="C276" s="18">
        <f ca="1">B276+(D276/1440)</f>
        <v>0.6875</v>
      </c>
      <c r="D276" s="31">
        <f ca="1">RANDBETWEEN(-30,120)</f>
        <v>40</v>
      </c>
      <c r="E276" s="19" t="s">
        <v>103</v>
      </c>
      <c r="F276" s="19" t="s">
        <v>37</v>
      </c>
      <c r="G276" s="19" t="s">
        <v>178</v>
      </c>
      <c r="H276" s="19"/>
      <c r="I276" s="11">
        <f ca="1">IF(C276&gt;B276,-(B276-C276),C276-B276)</f>
        <v>2.777777777777779E-2</v>
      </c>
      <c r="J276" s="11">
        <f>MONTH(A276)</f>
        <v>10</v>
      </c>
      <c r="K276" s="11" t="str">
        <f>TEXT(DAY(A276), "DD")</f>
        <v>31</v>
      </c>
      <c r="L276" s="12" t="str">
        <f ca="1">TEXT(HOUR(C276),"00")</f>
        <v>16</v>
      </c>
      <c r="M276" s="12" t="str">
        <f ca="1">TEXT(MINUTE(C276),"00")</f>
        <v>30</v>
      </c>
      <c r="N276" s="13" t="str">
        <f ca="1">CONCATENATE(J276,K276,L276,M276,)</f>
        <v>10311630</v>
      </c>
      <c r="O276" s="11">
        <f ca="1">I276*1440</f>
        <v>40.000000000000014</v>
      </c>
      <c r="P276" s="13">
        <v>745</v>
      </c>
      <c r="Q276" s="13" t="str">
        <f>E276</f>
        <v>LONDON LCY</v>
      </c>
      <c r="R276" s="13" t="s">
        <v>343</v>
      </c>
      <c r="S276" s="29" t="str">
        <f ca="1">CONCATENATE(N276,",",INT(O276),",",P276,",",Q276,",",R276)</f>
        <v>10311630,40,745,LONDON LCY,GENEVA</v>
      </c>
    </row>
    <row r="277" spans="1:19" x14ac:dyDescent="0.25">
      <c r="A277" s="34">
        <v>43769</v>
      </c>
      <c r="B277" s="18">
        <v>0.73263888888888884</v>
      </c>
      <c r="C277" s="18">
        <f ca="1">B277+(D277/1440)</f>
        <v>0.76944444444444438</v>
      </c>
      <c r="D277" s="31">
        <f ca="1">RANDBETWEEN(-30,120)</f>
        <v>53</v>
      </c>
      <c r="E277" s="19" t="s">
        <v>107</v>
      </c>
      <c r="F277" s="19" t="s">
        <v>108</v>
      </c>
      <c r="G277" s="19" t="s">
        <v>209</v>
      </c>
      <c r="H277" s="19"/>
      <c r="I277" s="11">
        <f ca="1">IF(C277&gt;B277,-(B277-C277),C277-B277)</f>
        <v>3.6805555555555536E-2</v>
      </c>
      <c r="J277" s="11">
        <f>MONTH(A277)</f>
        <v>10</v>
      </c>
      <c r="K277" s="11" t="str">
        <f>TEXT(DAY(A277), "DD")</f>
        <v>31</v>
      </c>
      <c r="L277" s="12" t="str">
        <f ca="1">TEXT(HOUR(C277),"00")</f>
        <v>18</v>
      </c>
      <c r="M277" s="12" t="str">
        <f ca="1">TEXT(MINUTE(C277),"00")</f>
        <v>28</v>
      </c>
      <c r="N277" s="13" t="str">
        <f ca="1">CONCATENATE(J277,K277,L277,M277,)</f>
        <v>10311828</v>
      </c>
      <c r="O277" s="11">
        <f ca="1">I277*1440</f>
        <v>52.999999999999972</v>
      </c>
      <c r="P277" s="13">
        <v>1501</v>
      </c>
      <c r="Q277" s="13" t="str">
        <f>E277</f>
        <v>LISBON</v>
      </c>
      <c r="R277" s="13" t="s">
        <v>343</v>
      </c>
      <c r="S277" s="29" t="str">
        <f ca="1">CONCATENATE(N277,",",INT(O277),",",P277,",",Q277,",",R277)</f>
        <v>10311828,53,1501,LISBON,GENEVA</v>
      </c>
    </row>
    <row r="278" spans="1:19" x14ac:dyDescent="0.25">
      <c r="A278" s="34">
        <v>43769</v>
      </c>
      <c r="B278" s="18">
        <v>0.64583333333333337</v>
      </c>
      <c r="C278" s="18">
        <f ca="1">B278+(D278/1440)</f>
        <v>0.65208333333333335</v>
      </c>
      <c r="D278" s="31">
        <f ca="1">RANDBETWEEN(-30,120)</f>
        <v>9</v>
      </c>
      <c r="E278" s="19" t="s">
        <v>173</v>
      </c>
      <c r="F278" s="19" t="s">
        <v>23</v>
      </c>
      <c r="G278" s="19" t="s">
        <v>174</v>
      </c>
      <c r="H278" s="19"/>
      <c r="I278" s="11">
        <f ca="1">IF(C278&gt;B278,-(B278-C278),C278-B278)</f>
        <v>6.2499999999999778E-3</v>
      </c>
      <c r="J278" s="11">
        <f>MONTH(A278)</f>
        <v>10</v>
      </c>
      <c r="K278" s="11" t="str">
        <f>TEXT(DAY(A278), "DD")</f>
        <v>31</v>
      </c>
      <c r="L278" s="12" t="str">
        <f ca="1">TEXT(HOUR(C278),"00")</f>
        <v>15</v>
      </c>
      <c r="M278" s="12" t="str">
        <f ca="1">TEXT(MINUTE(C278),"00")</f>
        <v>39</v>
      </c>
      <c r="N278" s="13" t="str">
        <f ca="1">CONCATENATE(J278,K278,L278,M278,)</f>
        <v>10311539</v>
      </c>
      <c r="O278" s="11">
        <f ca="1">I278*1440</f>
        <v>8.999999999999968</v>
      </c>
      <c r="P278" s="13">
        <v>897</v>
      </c>
      <c r="Q278" s="13" t="str">
        <f>E278</f>
        <v>IBIZA</v>
      </c>
      <c r="R278" s="13" t="s">
        <v>343</v>
      </c>
      <c r="S278" s="29" t="str">
        <f ca="1">CONCATENATE(N278,",",INT(O278),",",P278,",",Q278,",",R278)</f>
        <v>10311539,8,897,IBIZA,GENEVA</v>
      </c>
    </row>
    <row r="279" spans="1:19" x14ac:dyDescent="0.25">
      <c r="A279" s="34">
        <v>43769</v>
      </c>
      <c r="B279" s="18">
        <v>0.68055555555555547</v>
      </c>
      <c r="C279" s="18">
        <f ca="1">B279+(D279/1440)</f>
        <v>0.72569444444444431</v>
      </c>
      <c r="D279" s="31">
        <f ca="1">RANDBETWEEN(-30,120)</f>
        <v>65</v>
      </c>
      <c r="E279" s="19" t="s">
        <v>188</v>
      </c>
      <c r="F279" s="19" t="s">
        <v>23</v>
      </c>
      <c r="G279" s="19" t="s">
        <v>189</v>
      </c>
      <c r="H279" s="19"/>
      <c r="I279" s="11">
        <f ca="1">IF(C279&gt;B279,-(B279-C279),C279-B279)</f>
        <v>4.513888888888884E-2</v>
      </c>
      <c r="J279" s="11">
        <f>MONTH(A279)</f>
        <v>10</v>
      </c>
      <c r="K279" s="11" t="str">
        <f>TEXT(DAY(A279), "DD")</f>
        <v>31</v>
      </c>
      <c r="L279" s="12" t="str">
        <f ca="1">TEXT(HOUR(C279),"00")</f>
        <v>17</v>
      </c>
      <c r="M279" s="12" t="str">
        <f ca="1">TEXT(MINUTE(C279),"00")</f>
        <v>25</v>
      </c>
      <c r="N279" s="13" t="str">
        <f ca="1">CONCATENATE(J279,K279,L279,M279,)</f>
        <v>10311725</v>
      </c>
      <c r="O279" s="11">
        <f ca="1">I279*1440</f>
        <v>64.999999999999929</v>
      </c>
      <c r="P279" s="13">
        <v>1134</v>
      </c>
      <c r="Q279" s="13" t="str">
        <f>E279</f>
        <v>BRINDISI</v>
      </c>
      <c r="R279" s="13" t="s">
        <v>343</v>
      </c>
      <c r="S279" s="29" t="str">
        <f ca="1">CONCATENATE(N279,",",INT(O279),",",P279,",",Q279,",",R279)</f>
        <v>10311725,64,1134,BRINDISI,GENEVA</v>
      </c>
    </row>
    <row r="280" spans="1:19" ht="29.25" x14ac:dyDescent="0.25">
      <c r="A280" s="34">
        <v>43769</v>
      </c>
      <c r="B280" s="18">
        <v>0.67013888888888884</v>
      </c>
      <c r="C280" s="18">
        <f ca="1">B280+(D280/1440)</f>
        <v>0.66388888888888886</v>
      </c>
      <c r="D280" s="31">
        <f ca="1">RANDBETWEEN(-30,120)</f>
        <v>-9</v>
      </c>
      <c r="E280" s="19" t="s">
        <v>13</v>
      </c>
      <c r="F280" s="19" t="s">
        <v>14</v>
      </c>
      <c r="G280" s="19" t="s">
        <v>180</v>
      </c>
      <c r="H280" s="19"/>
      <c r="I280" s="11">
        <f ca="1">IF(C280&gt;B280,-(B280-C280),C280-B280)</f>
        <v>-6.2499999999999778E-3</v>
      </c>
      <c r="J280" s="11">
        <f>MONTH(A280)</f>
        <v>10</v>
      </c>
      <c r="K280" s="11" t="str">
        <f>TEXT(DAY(A280), "DD")</f>
        <v>31</v>
      </c>
      <c r="L280" s="12" t="str">
        <f ca="1">TEXT(HOUR(C280),"00")</f>
        <v>15</v>
      </c>
      <c r="M280" s="12" t="str">
        <f ca="1">TEXT(MINUTE(C280),"00")</f>
        <v>56</v>
      </c>
      <c r="N280" s="13" t="str">
        <f ca="1">CONCATENATE(J280,K280,L280,M280,)</f>
        <v>10311556</v>
      </c>
      <c r="O280" s="11">
        <f ca="1">I280*1440</f>
        <v>-8.999999999999968</v>
      </c>
      <c r="P280" s="13">
        <v>532</v>
      </c>
      <c r="Q280" s="13" t="str">
        <f>E280</f>
        <v>BRUSSELS</v>
      </c>
      <c r="R280" s="13" t="s">
        <v>343</v>
      </c>
      <c r="S280" s="29" t="str">
        <f ca="1">CONCATENATE(N280,",",INT(O280),",",P280,",",Q280,",",R280)</f>
        <v>10311556,-9,532,BRUSSELS,GENEVA</v>
      </c>
    </row>
    <row r="281" spans="1:19" ht="29.25" x14ac:dyDescent="0.25">
      <c r="A281" s="34">
        <v>43769</v>
      </c>
      <c r="B281" s="25">
        <v>0.67708333333333337</v>
      </c>
      <c r="C281" s="18">
        <f ca="1">B281+(D281/1440)</f>
        <v>0.7548611111111112</v>
      </c>
      <c r="D281" s="31">
        <f ca="1">RANDBETWEEN(-30,120)</f>
        <v>112</v>
      </c>
      <c r="E281" s="26" t="s">
        <v>185</v>
      </c>
      <c r="F281" s="26" t="s">
        <v>186</v>
      </c>
      <c r="G281" s="26" t="s">
        <v>187</v>
      </c>
      <c r="H281" s="19"/>
      <c r="I281" s="11">
        <f ca="1">IF(C281&gt;B281,-(B281-C281),C281-B281)</f>
        <v>7.7777777777777835E-2</v>
      </c>
      <c r="J281" s="11">
        <f>MONTH(A281)</f>
        <v>10</v>
      </c>
      <c r="K281" s="11" t="str">
        <f>TEXT(DAY(A281), "DD")</f>
        <v>31</v>
      </c>
      <c r="L281" s="12" t="str">
        <f ca="1">TEXT(HOUR(C281),"00")</f>
        <v>18</v>
      </c>
      <c r="M281" s="12" t="str">
        <f ca="1">TEXT(MINUTE(C281),"00")</f>
        <v>07</v>
      </c>
      <c r="N281" s="13" t="str">
        <f ca="1">CONCATENATE(J281,K281,L281,M281,)</f>
        <v>10311807</v>
      </c>
      <c r="O281" s="11">
        <f ca="1">I281*1440</f>
        <v>112.00000000000009</v>
      </c>
      <c r="P281" s="13">
        <v>1822</v>
      </c>
      <c r="Q281" s="13" t="str">
        <f>E281</f>
        <v>CASABLANCA</v>
      </c>
      <c r="R281" s="13" t="s">
        <v>343</v>
      </c>
      <c r="S281" s="29" t="str">
        <f ca="1">CONCATENATE(N281,",",INT(O281),",",P281,",",Q281,",",R281)</f>
        <v>10311807,112,1822,CASABLANCA,GENEVA</v>
      </c>
    </row>
    <row r="282" spans="1:19" x14ac:dyDescent="0.25">
      <c r="A282" s="34">
        <v>43769</v>
      </c>
      <c r="B282" s="18">
        <v>0.78819444444444453</v>
      </c>
      <c r="C282" s="18">
        <f ca="1">B282+(D282/1440)</f>
        <v>0.8305555555555556</v>
      </c>
      <c r="D282" s="31">
        <f ca="1">RANDBETWEEN(-30,120)</f>
        <v>61</v>
      </c>
      <c r="E282" s="19" t="s">
        <v>36</v>
      </c>
      <c r="F282" s="19" t="s">
        <v>37</v>
      </c>
      <c r="G282" s="19" t="s">
        <v>230</v>
      </c>
      <c r="H282" s="19"/>
      <c r="I282" s="11">
        <f ca="1">IF(C282&gt;B282,-(B282-C282),C282-B282)</f>
        <v>4.2361111111111072E-2</v>
      </c>
      <c r="J282" s="11">
        <f>MONTH(A282)</f>
        <v>10</v>
      </c>
      <c r="K282" s="11" t="str">
        <f>TEXT(DAY(A282), "DD")</f>
        <v>31</v>
      </c>
      <c r="L282" s="12" t="str">
        <f ca="1">TEXT(HOUR(C282),"00")</f>
        <v>19</v>
      </c>
      <c r="M282" s="12" t="str">
        <f ca="1">TEXT(MINUTE(C282),"00")</f>
        <v>56</v>
      </c>
      <c r="N282" s="13" t="str">
        <f ca="1">CONCATENATE(J282,K282,L282,M282,)</f>
        <v>10311956</v>
      </c>
      <c r="O282" s="11">
        <f ca="1">I282*1440</f>
        <v>60.999999999999943</v>
      </c>
      <c r="P282" s="13">
        <v>223</v>
      </c>
      <c r="Q282" s="13" t="str">
        <f>E282</f>
        <v>ZURICH</v>
      </c>
      <c r="R282" s="13" t="s">
        <v>343</v>
      </c>
      <c r="S282" s="29" t="str">
        <f ca="1">CONCATENATE(N282,",",INT(O282),",",P282,",",Q282,",",R282)</f>
        <v>10311956,60,223,ZURICH,GENEVA</v>
      </c>
    </row>
    <row r="283" spans="1:19" ht="29.25" x14ac:dyDescent="0.25">
      <c r="A283" s="34">
        <v>43769</v>
      </c>
      <c r="B283" s="18">
        <v>0.76736111111111116</v>
      </c>
      <c r="C283" s="18">
        <f ca="1">B283+(D283/1440)</f>
        <v>0.8125</v>
      </c>
      <c r="D283" s="31">
        <f ca="1">RANDBETWEEN(-30,120)</f>
        <v>65</v>
      </c>
      <c r="E283" s="19" t="s">
        <v>27</v>
      </c>
      <c r="F283" s="19" t="s">
        <v>37</v>
      </c>
      <c r="G283" s="19" t="s">
        <v>223</v>
      </c>
      <c r="H283" s="19"/>
      <c r="I283" s="11">
        <f ca="1">IF(C283&gt;B283,-(B283-C283),C283-B283)</f>
        <v>4.513888888888884E-2</v>
      </c>
      <c r="J283" s="11">
        <f>MONTH(A283)</f>
        <v>10</v>
      </c>
      <c r="K283" s="11" t="str">
        <f>TEXT(DAY(A283), "DD")</f>
        <v>31</v>
      </c>
      <c r="L283" s="12" t="str">
        <f ca="1">TEXT(HOUR(C283),"00")</f>
        <v>19</v>
      </c>
      <c r="M283" s="12" t="str">
        <f ca="1">TEXT(MINUTE(C283),"00")</f>
        <v>30</v>
      </c>
      <c r="N283" s="13" t="str">
        <f ca="1">CONCATENATE(J283,K283,L283,M283,)</f>
        <v>10311930</v>
      </c>
      <c r="O283" s="11">
        <f ca="1">I283*1440</f>
        <v>64.999999999999929</v>
      </c>
      <c r="P283" s="13">
        <v>473</v>
      </c>
      <c r="Q283" s="13" t="str">
        <f>E283</f>
        <v>FRANKFURT</v>
      </c>
      <c r="R283" s="13" t="s">
        <v>343</v>
      </c>
      <c r="S283" s="29" t="str">
        <f ca="1">CONCATENATE(N283,",",INT(O283),",",P283,",",Q283,",",R283)</f>
        <v>10311930,64,473,FRANKFURT,GENEVA</v>
      </c>
    </row>
    <row r="284" spans="1:19" x14ac:dyDescent="0.25">
      <c r="A284" s="34">
        <v>43769</v>
      </c>
      <c r="B284" s="18">
        <v>0.76041666666666663</v>
      </c>
      <c r="C284" s="18">
        <f ca="1">B284+(D284/1440)</f>
        <v>0.80694444444444446</v>
      </c>
      <c r="D284" s="31">
        <f ca="1">RANDBETWEEN(-30,120)</f>
        <v>67</v>
      </c>
      <c r="E284" s="19" t="s">
        <v>220</v>
      </c>
      <c r="F284" s="19" t="s">
        <v>23</v>
      </c>
      <c r="G284" s="19" t="s">
        <v>221</v>
      </c>
      <c r="H284" s="19"/>
      <c r="I284" s="11">
        <f ca="1">IF(C284&gt;B284,-(B284-C284),C284-B284)</f>
        <v>4.6527777777777835E-2</v>
      </c>
      <c r="J284" s="11">
        <f>MONTH(A284)</f>
        <v>10</v>
      </c>
      <c r="K284" s="11" t="str">
        <f>TEXT(DAY(A284), "DD")</f>
        <v>31</v>
      </c>
      <c r="L284" s="12" t="str">
        <f ca="1">TEXT(HOUR(C284),"00")</f>
        <v>19</v>
      </c>
      <c r="M284" s="12" t="str">
        <f ca="1">TEXT(MINUTE(C284),"00")</f>
        <v>22</v>
      </c>
      <c r="N284" s="13" t="str">
        <f ca="1">CONCATENATE(J284,K284,L284,M284,)</f>
        <v>10311922</v>
      </c>
      <c r="O284" s="11">
        <f ca="1">I284*1440</f>
        <v>67.000000000000085</v>
      </c>
      <c r="P284" s="13">
        <v>1402</v>
      </c>
      <c r="Q284" s="13" t="str">
        <f>E284</f>
        <v>SEVILLA</v>
      </c>
      <c r="R284" s="13" t="s">
        <v>343</v>
      </c>
      <c r="S284" s="29" t="str">
        <f ca="1">CONCATENATE(N284,",",INT(O284),",",P284,",",Q284,",",R284)</f>
        <v>10311922,67,1402,SEVILLA,GENEVA</v>
      </c>
    </row>
    <row r="285" spans="1:19" ht="29.25" x14ac:dyDescent="0.25">
      <c r="A285" s="34">
        <v>43769</v>
      </c>
      <c r="B285" s="18">
        <v>0.75</v>
      </c>
      <c r="C285" s="18">
        <f ca="1">B285+(D285/1440)</f>
        <v>0.81041666666666667</v>
      </c>
      <c r="D285" s="31">
        <f ca="1">RANDBETWEEN(-30,120)</f>
        <v>87</v>
      </c>
      <c r="E285" s="19" t="s">
        <v>13</v>
      </c>
      <c r="F285" s="19" t="s">
        <v>14</v>
      </c>
      <c r="G285" s="19" t="s">
        <v>217</v>
      </c>
      <c r="H285" s="19"/>
      <c r="I285" s="11">
        <f ca="1">IF(C285&gt;B285,-(B285-C285),C285-B285)</f>
        <v>6.0416666666666674E-2</v>
      </c>
      <c r="J285" s="11">
        <f>MONTH(A285)</f>
        <v>10</v>
      </c>
      <c r="K285" s="11" t="str">
        <f>TEXT(DAY(A285), "DD")</f>
        <v>31</v>
      </c>
      <c r="L285" s="12" t="str">
        <f ca="1">TEXT(HOUR(C285),"00")</f>
        <v>19</v>
      </c>
      <c r="M285" s="12" t="str">
        <f ca="1">TEXT(MINUTE(C285),"00")</f>
        <v>27</v>
      </c>
      <c r="N285" s="13" t="str">
        <f ca="1">CONCATENATE(J285,K285,L285,M285,)</f>
        <v>10311927</v>
      </c>
      <c r="O285" s="11">
        <f ca="1">I285*1440</f>
        <v>87.000000000000014</v>
      </c>
      <c r="P285" s="13">
        <v>532</v>
      </c>
      <c r="Q285" s="13" t="str">
        <f>E285</f>
        <v>BRUSSELS</v>
      </c>
      <c r="R285" s="13" t="s">
        <v>343</v>
      </c>
      <c r="S285" s="29" t="str">
        <f ca="1">CONCATENATE(N285,",",INT(O285),",",P285,",",Q285,",",R285)</f>
        <v>10311927,87,532,BRUSSELS,GENEVA</v>
      </c>
    </row>
    <row r="286" spans="1:19" x14ac:dyDescent="0.25">
      <c r="A286" s="34">
        <v>43769</v>
      </c>
      <c r="B286" s="18">
        <v>0.77430555555555547</v>
      </c>
      <c r="C286" s="18">
        <f ca="1">B286+(D286/1440)</f>
        <v>0.81736111111111098</v>
      </c>
      <c r="D286" s="31">
        <f ca="1">RANDBETWEEN(-30,120)</f>
        <v>62</v>
      </c>
      <c r="E286" s="19" t="s">
        <v>13</v>
      </c>
      <c r="F286" s="19" t="s">
        <v>23</v>
      </c>
      <c r="G286" s="19" t="s">
        <v>225</v>
      </c>
      <c r="H286" s="19"/>
      <c r="I286" s="11">
        <f ca="1">IF(C286&gt;B286,-(B286-C286),C286-B286)</f>
        <v>4.3055555555555514E-2</v>
      </c>
      <c r="J286" s="11">
        <f>MONTH(A286)</f>
        <v>10</v>
      </c>
      <c r="K286" s="11" t="str">
        <f>TEXT(DAY(A286), "DD")</f>
        <v>31</v>
      </c>
      <c r="L286" s="12" t="str">
        <f ca="1">TEXT(HOUR(C286),"00")</f>
        <v>19</v>
      </c>
      <c r="M286" s="12" t="str">
        <f ca="1">TEXT(MINUTE(C286),"00")</f>
        <v>37</v>
      </c>
      <c r="N286" s="13" t="str">
        <f ca="1">CONCATENATE(J286,K286,L286,M286,)</f>
        <v>10311937</v>
      </c>
      <c r="O286" s="11">
        <f ca="1">I286*1440</f>
        <v>61.999999999999943</v>
      </c>
      <c r="P286" s="13">
        <v>532</v>
      </c>
      <c r="Q286" s="13" t="str">
        <f>E286</f>
        <v>BRUSSELS</v>
      </c>
      <c r="R286" s="13" t="s">
        <v>343</v>
      </c>
      <c r="S286" s="29" t="str">
        <f ca="1">CONCATENATE(N286,",",INT(O286),",",P286,",",Q286,",",R286)</f>
        <v>10311937,61,532,BRUSSELS,GENEVA</v>
      </c>
    </row>
    <row r="287" spans="1:19" ht="29.25" x14ac:dyDescent="0.25">
      <c r="A287" s="34">
        <v>43769</v>
      </c>
      <c r="B287" s="18">
        <v>0.66319444444444442</v>
      </c>
      <c r="C287" s="18">
        <f ca="1">B287+(D287/1440)</f>
        <v>0.74513888888888891</v>
      </c>
      <c r="D287" s="31">
        <f ca="1">RANDBETWEEN(-30,120)</f>
        <v>118</v>
      </c>
      <c r="E287" s="19" t="s">
        <v>41</v>
      </c>
      <c r="F287" s="19" t="s">
        <v>42</v>
      </c>
      <c r="G287" s="19" t="s">
        <v>179</v>
      </c>
      <c r="H287" s="19"/>
      <c r="I287" s="11">
        <f ca="1">IF(C287&gt;B287,-(B287-C287),C287-B287)</f>
        <v>8.1944444444444486E-2</v>
      </c>
      <c r="J287" s="11">
        <f>MONTH(A287)</f>
        <v>10</v>
      </c>
      <c r="K287" s="11" t="str">
        <f>TEXT(DAY(A287), "DD")</f>
        <v>31</v>
      </c>
      <c r="L287" s="12" t="str">
        <f ca="1">TEXT(HOUR(C287),"00")</f>
        <v>17</v>
      </c>
      <c r="M287" s="12" t="str">
        <f ca="1">TEXT(MINUTE(C287),"00")</f>
        <v>53</v>
      </c>
      <c r="N287" s="13" t="str">
        <f ca="1">CONCATENATE(J287,K287,L287,M287,)</f>
        <v>10311753</v>
      </c>
      <c r="O287" s="11">
        <f ca="1">I287*1440</f>
        <v>118.00000000000006</v>
      </c>
      <c r="P287" s="13">
        <v>560</v>
      </c>
      <c r="Q287" s="13" t="str">
        <f>E287</f>
        <v>DUSSELDORF</v>
      </c>
      <c r="R287" s="13" t="s">
        <v>343</v>
      </c>
      <c r="S287" s="29" t="str">
        <f ca="1">CONCATENATE(N287,",",INT(O287),",",P287,",",Q287,",",R287)</f>
        <v>10311753,118,560,DUSSELDORF,GENEVA</v>
      </c>
    </row>
    <row r="288" spans="1:19" ht="29.25" x14ac:dyDescent="0.25">
      <c r="A288" s="34">
        <v>43769</v>
      </c>
      <c r="B288" s="18">
        <v>0.79513888888888884</v>
      </c>
      <c r="C288" s="18">
        <f ca="1">B288+(D288/1440)</f>
        <v>0.8027777777777777</v>
      </c>
      <c r="D288" s="31">
        <f ca="1">RANDBETWEEN(-30,120)</f>
        <v>11</v>
      </c>
      <c r="E288" s="19" t="s">
        <v>61</v>
      </c>
      <c r="F288" s="19" t="s">
        <v>62</v>
      </c>
      <c r="G288" s="19" t="s">
        <v>231</v>
      </c>
      <c r="H288" s="19"/>
      <c r="I288" s="11">
        <f ca="1">IF(C288&gt;B288,-(B288-C288),C288-B288)</f>
        <v>7.6388888888888618E-3</v>
      </c>
      <c r="J288" s="11">
        <f>MONTH(A288)</f>
        <v>10</v>
      </c>
      <c r="K288" s="11" t="str">
        <f>TEXT(DAY(A288), "DD")</f>
        <v>31</v>
      </c>
      <c r="L288" s="12" t="str">
        <f ca="1">TEXT(HOUR(C288),"00")</f>
        <v>19</v>
      </c>
      <c r="M288" s="12" t="str">
        <f ca="1">TEXT(MINUTE(C288),"00")</f>
        <v>16</v>
      </c>
      <c r="N288" s="13" t="str">
        <f ca="1">CONCATENATE(J288,K288,L288,M288,)</f>
        <v>10311916</v>
      </c>
      <c r="O288" s="11">
        <f ca="1">I288*1440</f>
        <v>10.999999999999961</v>
      </c>
      <c r="P288" s="13">
        <v>1267</v>
      </c>
      <c r="Q288" s="13" t="str">
        <f>E288</f>
        <v>WARSAW</v>
      </c>
      <c r="R288" s="13" t="s">
        <v>343</v>
      </c>
      <c r="S288" s="29" t="str">
        <f ca="1">CONCATENATE(N288,",",INT(O288),",",P288,",",Q288,",",R288)</f>
        <v>10311916,11,1267,WARSAW,GENEVA</v>
      </c>
    </row>
    <row r="289" spans="1:19" ht="43.5" x14ac:dyDescent="0.25">
      <c r="A289" s="34">
        <v>43769</v>
      </c>
      <c r="B289" s="18">
        <v>0.81597222222222221</v>
      </c>
      <c r="C289" s="18">
        <f ca="1">B289+(D289/1440)</f>
        <v>0.87013888888888891</v>
      </c>
      <c r="D289" s="31">
        <f ca="1">RANDBETWEEN(-30,120)</f>
        <v>78</v>
      </c>
      <c r="E289" s="19" t="s">
        <v>79</v>
      </c>
      <c r="F289" s="19" t="s">
        <v>80</v>
      </c>
      <c r="G289" s="19" t="s">
        <v>240</v>
      </c>
      <c r="H289" s="19"/>
      <c r="I289" s="11">
        <f ca="1">IF(C289&gt;B289,-(B289-C289),C289-B289)</f>
        <v>5.4166666666666696E-2</v>
      </c>
      <c r="J289" s="11">
        <f>MONTH(A289)</f>
        <v>10</v>
      </c>
      <c r="K289" s="11" t="str">
        <f>TEXT(DAY(A289), "DD")</f>
        <v>31</v>
      </c>
      <c r="L289" s="12" t="str">
        <f ca="1">TEXT(HOUR(C289),"00")</f>
        <v>20</v>
      </c>
      <c r="M289" s="12" t="str">
        <f ca="1">TEXT(MINUTE(C289),"00")</f>
        <v>53</v>
      </c>
      <c r="N289" s="13" t="str">
        <f ca="1">CONCATENATE(J289,K289,L289,M289,)</f>
        <v>10312053</v>
      </c>
      <c r="O289" s="11">
        <f ca="1">I289*1440</f>
        <v>78.000000000000043</v>
      </c>
      <c r="P289" s="13">
        <v>1144</v>
      </c>
      <c r="Q289" s="13" t="str">
        <f>E289</f>
        <v>COPENHAGEN</v>
      </c>
      <c r="R289" s="13" t="s">
        <v>343</v>
      </c>
      <c r="S289" s="29" t="str">
        <f ca="1">CONCATENATE(N289,",",INT(O289),",",P289,",",Q289,",",R289)</f>
        <v>10312053,78,1144,COPENHAGEN,GENEVA</v>
      </c>
    </row>
    <row r="290" spans="1:19" x14ac:dyDescent="0.25">
      <c r="A290" s="34">
        <v>43769</v>
      </c>
      <c r="B290" s="18">
        <v>0.68055555555555547</v>
      </c>
      <c r="C290" s="18">
        <f ca="1">B290+(D290/1440)</f>
        <v>0.7319444444444444</v>
      </c>
      <c r="D290" s="31">
        <f ca="1">RANDBETWEEN(-30,120)</f>
        <v>74</v>
      </c>
      <c r="E290" s="19" t="s">
        <v>39</v>
      </c>
      <c r="F290" s="19" t="s">
        <v>37</v>
      </c>
      <c r="G290" s="19" t="s">
        <v>190</v>
      </c>
      <c r="H290" s="19"/>
      <c r="I290" s="11">
        <f ca="1">IF(C290&gt;B290,-(B290-C290),C290-B290)</f>
        <v>5.1388888888888928E-2</v>
      </c>
      <c r="J290" s="11">
        <f>MONTH(A290)</f>
        <v>10</v>
      </c>
      <c r="K290" s="11" t="str">
        <f>TEXT(DAY(A290), "DD")</f>
        <v>31</v>
      </c>
      <c r="L290" s="12" t="str">
        <f ca="1">TEXT(HOUR(C290),"00")</f>
        <v>17</v>
      </c>
      <c r="M290" s="12" t="str">
        <f ca="1">TEXT(MINUTE(C290),"00")</f>
        <v>34</v>
      </c>
      <c r="N290" s="13" t="str">
        <f ca="1">CONCATENATE(J290,K290,L290,M290,)</f>
        <v>10311734</v>
      </c>
      <c r="O290" s="11">
        <f ca="1">I290*1440</f>
        <v>74.000000000000057</v>
      </c>
      <c r="P290" s="13">
        <v>463</v>
      </c>
      <c r="Q290" s="13" t="str">
        <f>E290</f>
        <v>MUNICH</v>
      </c>
      <c r="R290" s="13" t="s">
        <v>343</v>
      </c>
      <c r="S290" s="29" t="str">
        <f ca="1">CONCATENATE(N290,",",INT(O290),",",P290,",",Q290,",",R290)</f>
        <v>10311734,74,463,MUNICH,GENEVA</v>
      </c>
    </row>
    <row r="291" spans="1:19" ht="29.25" x14ac:dyDescent="0.25">
      <c r="A291" s="34">
        <v>43769</v>
      </c>
      <c r="B291" s="18">
        <v>0.70833333333333337</v>
      </c>
      <c r="C291" s="18">
        <f ca="1">B291+(D291/1440)</f>
        <v>0.77638888888888891</v>
      </c>
      <c r="D291" s="31">
        <f ca="1">RANDBETWEEN(-30,120)</f>
        <v>98</v>
      </c>
      <c r="E291" s="19" t="s">
        <v>197</v>
      </c>
      <c r="F291" s="19" t="s">
        <v>37</v>
      </c>
      <c r="G291" s="19" t="s">
        <v>198</v>
      </c>
      <c r="H291" s="19"/>
      <c r="I291" s="11">
        <f ca="1">IF(C291&gt;B291,-(B291-C291),C291-B291)</f>
        <v>6.8055555555555536E-2</v>
      </c>
      <c r="J291" s="11">
        <f>MONTH(A291)</f>
        <v>10</v>
      </c>
      <c r="K291" s="11" t="str">
        <f>TEXT(DAY(A291), "DD")</f>
        <v>31</v>
      </c>
      <c r="L291" s="12" t="str">
        <f ca="1">TEXT(HOUR(C291),"00")</f>
        <v>18</v>
      </c>
      <c r="M291" s="12" t="str">
        <f ca="1">TEXT(MINUTE(C291),"00")</f>
        <v>38</v>
      </c>
      <c r="N291" s="13" t="str">
        <f ca="1">CONCATENATE(J291,K291,L291,M291,)</f>
        <v>10311838</v>
      </c>
      <c r="O291" s="11">
        <f ca="1">I291*1440</f>
        <v>97.999999999999972</v>
      </c>
      <c r="P291" s="13">
        <v>2418</v>
      </c>
      <c r="Q291" s="13" t="str">
        <f>E291</f>
        <v>MOSCOW DME</v>
      </c>
      <c r="R291" s="13" t="s">
        <v>343</v>
      </c>
      <c r="S291" s="29" t="str">
        <f ca="1">CONCATENATE(N291,",",INT(O291),",",P291,",",Q291,",",R291)</f>
        <v>10311838,98,2418,MOSCOW DME,GENEVA</v>
      </c>
    </row>
    <row r="292" spans="1:19" x14ac:dyDescent="0.25">
      <c r="A292" s="34">
        <v>43769</v>
      </c>
      <c r="B292" s="18">
        <v>0.67013888888888884</v>
      </c>
      <c r="C292" s="18">
        <f ca="1">B292+(D292/1440)</f>
        <v>0.66249999999999998</v>
      </c>
      <c r="D292" s="31">
        <f ca="1">RANDBETWEEN(-30,120)</f>
        <v>-11</v>
      </c>
      <c r="E292" s="19" t="s">
        <v>65</v>
      </c>
      <c r="F292" s="19" t="s">
        <v>23</v>
      </c>
      <c r="G292" s="19" t="s">
        <v>181</v>
      </c>
      <c r="H292" s="19"/>
      <c r="I292" s="11">
        <f ca="1">IF(C292&gt;B292,-(B292-C292),C292-B292)</f>
        <v>-7.6388888888888618E-3</v>
      </c>
      <c r="J292" s="11">
        <f>MONTH(A292)</f>
        <v>10</v>
      </c>
      <c r="K292" s="11" t="str">
        <f>TEXT(DAY(A292), "DD")</f>
        <v>31</v>
      </c>
      <c r="L292" s="12" t="str">
        <f ca="1">TEXT(HOUR(C292),"00")</f>
        <v>15</v>
      </c>
      <c r="M292" s="12" t="str">
        <f ca="1">TEXT(MINUTE(C292),"00")</f>
        <v>54</v>
      </c>
      <c r="N292" s="13" t="str">
        <f ca="1">CONCATENATE(J292,K292,L292,M292,)</f>
        <v>10311554</v>
      </c>
      <c r="O292" s="11">
        <f ca="1">I292*1440</f>
        <v>-10.999999999999961</v>
      </c>
      <c r="P292" s="13">
        <v>2903</v>
      </c>
      <c r="Q292" s="13" t="str">
        <f>E292</f>
        <v>TEL AVIV</v>
      </c>
      <c r="R292" s="13" t="s">
        <v>343</v>
      </c>
      <c r="S292" s="29" t="str">
        <f ca="1">CONCATENATE(N292,",",INT(O292),",",P292,",",Q292,",",R292)</f>
        <v>10311554,-11,2903,TEL AVIV,GENEVA</v>
      </c>
    </row>
    <row r="293" spans="1:19" ht="29.25" x14ac:dyDescent="0.25">
      <c r="A293" s="34">
        <v>43769</v>
      </c>
      <c r="B293" s="18">
        <v>0.82986111111111116</v>
      </c>
      <c r="C293" s="18">
        <f ca="1">B293+(D293/1440)</f>
        <v>0.89375000000000004</v>
      </c>
      <c r="D293" s="31">
        <f ca="1">RANDBETWEEN(-30,120)</f>
        <v>92</v>
      </c>
      <c r="E293" s="19" t="s">
        <v>41</v>
      </c>
      <c r="F293" s="19" t="s">
        <v>42</v>
      </c>
      <c r="G293" s="19" t="s">
        <v>244</v>
      </c>
      <c r="H293" s="19"/>
      <c r="I293" s="11">
        <f ca="1">IF(C293&gt;B293,-(B293-C293),C293-B293)</f>
        <v>6.3888888888888884E-2</v>
      </c>
      <c r="J293" s="11">
        <f>MONTH(A293)</f>
        <v>10</v>
      </c>
      <c r="K293" s="11" t="str">
        <f>TEXT(DAY(A293), "DD")</f>
        <v>31</v>
      </c>
      <c r="L293" s="12" t="str">
        <f ca="1">TEXT(HOUR(C293),"00")</f>
        <v>21</v>
      </c>
      <c r="M293" s="12" t="str">
        <f ca="1">TEXT(MINUTE(C293),"00")</f>
        <v>27</v>
      </c>
      <c r="N293" s="13" t="str">
        <f ca="1">CONCATENATE(J293,K293,L293,M293,)</f>
        <v>10312127</v>
      </c>
      <c r="O293" s="11">
        <f ca="1">I293*1440</f>
        <v>92</v>
      </c>
      <c r="P293" s="13">
        <v>560</v>
      </c>
      <c r="Q293" s="13" t="str">
        <f>E293</f>
        <v>DUSSELDORF</v>
      </c>
      <c r="R293" s="13" t="s">
        <v>343</v>
      </c>
      <c r="S293" s="29" t="str">
        <f ca="1">CONCATENATE(N293,",",INT(O293),",",P293,",",Q293,",",R293)</f>
        <v>10312127,92,560,DUSSELDORF,GENEVA</v>
      </c>
    </row>
    <row r="294" spans="1:19" x14ac:dyDescent="0.25">
      <c r="A294" s="34">
        <v>43769</v>
      </c>
      <c r="B294" s="18">
        <v>0.74305555555555547</v>
      </c>
      <c r="C294" s="18">
        <f ca="1">B294+(D294/1440)</f>
        <v>0.7847222222222221</v>
      </c>
      <c r="D294" s="31">
        <f ca="1">RANDBETWEEN(-30,120)</f>
        <v>60</v>
      </c>
      <c r="E294" s="19" t="s">
        <v>36</v>
      </c>
      <c r="F294" s="19" t="s">
        <v>37</v>
      </c>
      <c r="G294" s="19" t="s">
        <v>214</v>
      </c>
      <c r="H294" s="19"/>
      <c r="I294" s="11">
        <f ca="1">IF(C294&gt;B294,-(B294-C294),C294-B294)</f>
        <v>4.166666666666663E-2</v>
      </c>
      <c r="J294" s="11">
        <f>MONTH(A294)</f>
        <v>10</v>
      </c>
      <c r="K294" s="11" t="str">
        <f>TEXT(DAY(A294), "DD")</f>
        <v>31</v>
      </c>
      <c r="L294" s="12" t="str">
        <f ca="1">TEXT(HOUR(C294),"00")</f>
        <v>18</v>
      </c>
      <c r="M294" s="12" t="str">
        <f ca="1">TEXT(MINUTE(C294),"00")</f>
        <v>50</v>
      </c>
      <c r="N294" s="13" t="str">
        <f ca="1">CONCATENATE(J294,K294,L294,M294,)</f>
        <v>10311850</v>
      </c>
      <c r="O294" s="11">
        <f ca="1">I294*1440</f>
        <v>59.999999999999943</v>
      </c>
      <c r="P294" s="13">
        <v>223</v>
      </c>
      <c r="Q294" s="13" t="str">
        <f>E294</f>
        <v>ZURICH</v>
      </c>
      <c r="R294" s="13" t="s">
        <v>343</v>
      </c>
      <c r="S294" s="29" t="str">
        <f ca="1">CONCATENATE(N294,",",INT(O294),",",P294,",",Q294,",",R294)</f>
        <v>10311850,59,223,ZURICH,GENEVA</v>
      </c>
    </row>
    <row r="295" spans="1:19" ht="29.25" x14ac:dyDescent="0.25">
      <c r="A295" s="34">
        <v>43769</v>
      </c>
      <c r="B295" s="18">
        <v>0.73958333333333337</v>
      </c>
      <c r="C295" s="18">
        <f ca="1">B295+(D295/1440)</f>
        <v>0.76111111111111118</v>
      </c>
      <c r="D295" s="31">
        <f ca="1">RANDBETWEEN(-30,120)</f>
        <v>31</v>
      </c>
      <c r="E295" s="19" t="s">
        <v>54</v>
      </c>
      <c r="F295" s="19" t="s">
        <v>58</v>
      </c>
      <c r="G295" s="19" t="s">
        <v>213</v>
      </c>
      <c r="H295" s="19"/>
      <c r="I295" s="11">
        <f ca="1">IF(C295&gt;B295,-(B295-C295),C295-B295)</f>
        <v>2.1527777777777812E-2</v>
      </c>
      <c r="J295" s="11">
        <f>MONTH(A295)</f>
        <v>10</v>
      </c>
      <c r="K295" s="11" t="str">
        <f>TEXT(DAY(A295), "DD")</f>
        <v>31</v>
      </c>
      <c r="L295" s="12" t="str">
        <f ca="1">TEXT(HOUR(C295),"00")</f>
        <v>18</v>
      </c>
      <c r="M295" s="12" t="str">
        <f ca="1">TEXT(MINUTE(C295),"00")</f>
        <v>16</v>
      </c>
      <c r="N295" s="13" t="str">
        <f ca="1">CONCATENATE(J295,K295,L295,M295,)</f>
        <v>10311816</v>
      </c>
      <c r="O295" s="11">
        <f ca="1">I295*1440</f>
        <v>31.00000000000005</v>
      </c>
      <c r="P295" s="13">
        <v>745</v>
      </c>
      <c r="Q295" s="13" t="str">
        <f>E295</f>
        <v>LONDON LHR</v>
      </c>
      <c r="R295" s="13" t="s">
        <v>343</v>
      </c>
      <c r="S295" s="29" t="str">
        <f ca="1">CONCATENATE(N295,",",INT(O295),",",P295,",",Q295,",",R295)</f>
        <v>10311816,31,745,LONDON LHR,GENEVA</v>
      </c>
    </row>
    <row r="296" spans="1:19" x14ac:dyDescent="0.25">
      <c r="A296" s="34">
        <v>43769</v>
      </c>
      <c r="B296" s="18">
        <v>0.67708333333333337</v>
      </c>
      <c r="C296" s="18">
        <f ca="1">B296+(D296/1440)</f>
        <v>0.76041666666666674</v>
      </c>
      <c r="D296" s="31">
        <f ca="1">RANDBETWEEN(-30,120)</f>
        <v>120</v>
      </c>
      <c r="E296" s="19" t="s">
        <v>182</v>
      </c>
      <c r="F296" s="19" t="s">
        <v>23</v>
      </c>
      <c r="G296" s="19" t="s">
        <v>183</v>
      </c>
      <c r="H296" s="19"/>
      <c r="I296" s="11">
        <f ca="1">IF(C296&gt;B296,-(B296-C296),C296-B296)</f>
        <v>8.333333333333337E-2</v>
      </c>
      <c r="J296" s="11">
        <f>MONTH(A296)</f>
        <v>10</v>
      </c>
      <c r="K296" s="11" t="str">
        <f>TEXT(DAY(A296), "DD")</f>
        <v>31</v>
      </c>
      <c r="L296" s="12" t="str">
        <f ca="1">TEXT(HOUR(C296),"00")</f>
        <v>18</v>
      </c>
      <c r="M296" s="12" t="str">
        <f ca="1">TEXT(MINUTE(C296),"00")</f>
        <v>15</v>
      </c>
      <c r="N296" s="13" t="str">
        <f ca="1">CONCATENATE(J296,K296,L296,M296,)</f>
        <v>10311815</v>
      </c>
      <c r="O296" s="11">
        <f ca="1">I296*1440</f>
        <v>120.00000000000006</v>
      </c>
      <c r="P296" s="13">
        <v>864</v>
      </c>
      <c r="Q296" s="13" t="str">
        <f>E296</f>
        <v>BRISTOL</v>
      </c>
      <c r="R296" s="13" t="s">
        <v>343</v>
      </c>
      <c r="S296" s="29" t="str">
        <f ca="1">CONCATENATE(N296,",",INT(O296),",",P296,",",Q296,",",R296)</f>
        <v>10311815,120,864,BRISTOL,GENEVA</v>
      </c>
    </row>
    <row r="297" spans="1:19" x14ac:dyDescent="0.25">
      <c r="A297" s="34">
        <v>43769</v>
      </c>
      <c r="B297" s="18">
        <v>0.76041666666666663</v>
      </c>
      <c r="C297" s="18">
        <f ca="1">B297+(D297/1440)</f>
        <v>0.77013888888888882</v>
      </c>
      <c r="D297" s="31">
        <f ca="1">RANDBETWEEN(-30,120)</f>
        <v>14</v>
      </c>
      <c r="E297" s="19" t="s">
        <v>46</v>
      </c>
      <c r="F297" s="19" t="s">
        <v>23</v>
      </c>
      <c r="G297" s="19" t="s">
        <v>222</v>
      </c>
      <c r="H297" s="19"/>
      <c r="I297" s="11">
        <f ca="1">IF(C297&gt;B297,-(B297-C297),C297-B297)</f>
        <v>9.7222222222221877E-3</v>
      </c>
      <c r="J297" s="11">
        <f>MONTH(A297)</f>
        <v>10</v>
      </c>
      <c r="K297" s="11" t="str">
        <f>TEXT(DAY(A297), "DD")</f>
        <v>31</v>
      </c>
      <c r="L297" s="12" t="str">
        <f ca="1">TEXT(HOUR(C297),"00")</f>
        <v>18</v>
      </c>
      <c r="M297" s="12" t="str">
        <f ca="1">TEXT(MINUTE(C297),"00")</f>
        <v>29</v>
      </c>
      <c r="N297" s="13" t="str">
        <f ca="1">CONCATENATE(J297,K297,L297,M297,)</f>
        <v>10311829</v>
      </c>
      <c r="O297" s="11">
        <f ca="1">I297*1440</f>
        <v>13.99999999999995</v>
      </c>
      <c r="P297" s="13">
        <v>803</v>
      </c>
      <c r="Q297" s="13" t="str">
        <f>E297</f>
        <v>VIENNA</v>
      </c>
      <c r="R297" s="13" t="s">
        <v>343</v>
      </c>
      <c r="S297" s="29" t="str">
        <f ca="1">CONCATENATE(N297,",",INT(O297),",",P297,",",Q297,",",R297)</f>
        <v>10311829,14,803,VIENNA,GENEVA</v>
      </c>
    </row>
    <row r="298" spans="1:19" ht="29.25" x14ac:dyDescent="0.25">
      <c r="A298" s="34">
        <v>43769</v>
      </c>
      <c r="B298" s="18">
        <v>0.69444444444444453</v>
      </c>
      <c r="C298" s="18">
        <f ca="1">B298+(D298/1440)</f>
        <v>0.74930555555555567</v>
      </c>
      <c r="D298" s="31">
        <f ca="1">RANDBETWEEN(-30,120)</f>
        <v>79</v>
      </c>
      <c r="E298" s="19" t="s">
        <v>33</v>
      </c>
      <c r="F298" s="19" t="s">
        <v>34</v>
      </c>
      <c r="G298" s="19" t="s">
        <v>194</v>
      </c>
      <c r="H298" s="19"/>
      <c r="I298" s="11">
        <f ca="1">IF(C298&gt;B298,-(B298-C298),C298-B298)</f>
        <v>5.4861111111111138E-2</v>
      </c>
      <c r="J298" s="11">
        <f>MONTH(A298)</f>
        <v>10</v>
      </c>
      <c r="K298" s="11" t="str">
        <f>TEXT(DAY(A298), "DD")</f>
        <v>31</v>
      </c>
      <c r="L298" s="12" t="str">
        <f ca="1">TEXT(HOUR(C298),"00")</f>
        <v>17</v>
      </c>
      <c r="M298" s="12" t="str">
        <f ca="1">TEXT(MINUTE(C298),"00")</f>
        <v>59</v>
      </c>
      <c r="N298" s="13" t="str">
        <f ca="1">CONCATENATE(J298,K298,L298,M298,)</f>
        <v>10311759</v>
      </c>
      <c r="O298" s="11">
        <f ca="1">I298*1440</f>
        <v>79.000000000000043</v>
      </c>
      <c r="P298" s="13">
        <v>691</v>
      </c>
      <c r="Q298" s="13" t="str">
        <f>E298</f>
        <v>AMSTERDAM</v>
      </c>
      <c r="R298" s="13" t="s">
        <v>343</v>
      </c>
      <c r="S298" s="29" t="str">
        <f ca="1">CONCATENATE(N298,",",INT(O298),",",P298,",",Q298,",",R298)</f>
        <v>10311759,79,691,AMSTERDAM,GENEVA</v>
      </c>
    </row>
    <row r="299" spans="1:19" x14ac:dyDescent="0.25">
      <c r="A299" s="34">
        <v>43769</v>
      </c>
      <c r="B299" s="25">
        <v>0.77777777777777779</v>
      </c>
      <c r="C299" s="18">
        <f ca="1">B299+(D299/1440)</f>
        <v>0.81805555555555554</v>
      </c>
      <c r="D299" s="31">
        <f ca="1">RANDBETWEEN(-30,120)</f>
        <v>58</v>
      </c>
      <c r="E299" s="26" t="s">
        <v>19</v>
      </c>
      <c r="F299" s="26" t="s">
        <v>20</v>
      </c>
      <c r="G299" s="26" t="s">
        <v>226</v>
      </c>
      <c r="H299" s="19"/>
      <c r="I299" s="11">
        <f ca="1">IF(C299&gt;B299,-(B299-C299),C299-B299)</f>
        <v>4.0277777777777746E-2</v>
      </c>
      <c r="J299" s="11">
        <f>MONTH(A299)</f>
        <v>10</v>
      </c>
      <c r="K299" s="11" t="str">
        <f>TEXT(DAY(A299), "DD")</f>
        <v>31</v>
      </c>
      <c r="L299" s="12" t="str">
        <f ca="1">TEXT(HOUR(C299),"00")</f>
        <v>19</v>
      </c>
      <c r="M299" s="12" t="str">
        <f ca="1">TEXT(MINUTE(C299),"00")</f>
        <v>38</v>
      </c>
      <c r="N299" s="13" t="str">
        <f ca="1">CONCATENATE(J299,K299,L299,M299,)</f>
        <v>10311938</v>
      </c>
      <c r="O299" s="11">
        <f ca="1">I299*1440</f>
        <v>57.999999999999957</v>
      </c>
      <c r="P299" s="13">
        <v>250</v>
      </c>
      <c r="Q299" s="13" t="str">
        <f>E299</f>
        <v>MILAN LIN</v>
      </c>
      <c r="R299" s="13" t="s">
        <v>343</v>
      </c>
      <c r="S299" s="29" t="str">
        <f ca="1">CONCATENATE(N299,",",INT(O299),",",P299,",",Q299,",",R299)</f>
        <v>10311938,58,250,MILAN LIN,GENEVA</v>
      </c>
    </row>
    <row r="300" spans="1:19" ht="29.25" x14ac:dyDescent="0.25">
      <c r="A300" s="34">
        <v>43769</v>
      </c>
      <c r="B300" s="18">
        <v>0.71527777777777779</v>
      </c>
      <c r="C300" s="18">
        <f ca="1">B300+(D300/1440)</f>
        <v>0.74513888888888891</v>
      </c>
      <c r="D300" s="31">
        <f ca="1">RANDBETWEEN(-30,120)</f>
        <v>43</v>
      </c>
      <c r="E300" s="19" t="s">
        <v>90</v>
      </c>
      <c r="F300" s="19" t="s">
        <v>91</v>
      </c>
      <c r="G300" s="19" t="s">
        <v>201</v>
      </c>
      <c r="H300" s="19"/>
      <c r="I300" s="11">
        <f ca="1">IF(C300&gt;B300,-(B300-C300),C300-B300)</f>
        <v>2.9861111111111116E-2</v>
      </c>
      <c r="J300" s="11">
        <f>MONTH(A300)</f>
        <v>10</v>
      </c>
      <c r="K300" s="11" t="str">
        <f>TEXT(DAY(A300), "DD")</f>
        <v>31</v>
      </c>
      <c r="L300" s="12" t="str">
        <f ca="1">TEXT(HOUR(C300),"00")</f>
        <v>17</v>
      </c>
      <c r="M300" s="12" t="str">
        <f ca="1">TEXT(MINUTE(C300),"00")</f>
        <v>53</v>
      </c>
      <c r="N300" s="13" t="str">
        <f ca="1">CONCATENATE(J300,K300,L300,M300,)</f>
        <v>10311753</v>
      </c>
      <c r="O300" s="11">
        <f ca="1">I300*1440</f>
        <v>43.000000000000007</v>
      </c>
      <c r="P300" s="13">
        <v>1919</v>
      </c>
      <c r="Q300" s="13" t="str">
        <f>E300</f>
        <v>ISTANBUL IST</v>
      </c>
      <c r="R300" s="13" t="s">
        <v>343</v>
      </c>
      <c r="S300" s="29" t="str">
        <f ca="1">CONCATENATE(N300,",",INT(O300),",",P300,",",Q300,",",R300)</f>
        <v>10311753,43,1919,ISTANBUL IST,GENEVA</v>
      </c>
    </row>
    <row r="301" spans="1:19" x14ac:dyDescent="0.25">
      <c r="A301" s="34">
        <v>43769</v>
      </c>
      <c r="B301" s="18">
        <v>0.78125</v>
      </c>
      <c r="C301" s="18">
        <f ca="1">B301+(D301/1440)</f>
        <v>0.79513888888888884</v>
      </c>
      <c r="D301" s="31">
        <f ca="1">RANDBETWEEN(-30,120)</f>
        <v>20</v>
      </c>
      <c r="E301" s="19" t="s">
        <v>125</v>
      </c>
      <c r="F301" s="19" t="s">
        <v>126</v>
      </c>
      <c r="G301" s="19" t="s">
        <v>229</v>
      </c>
      <c r="H301" s="19"/>
      <c r="I301" s="11">
        <f ca="1">IF(C301&gt;B301,-(B301-C301),C301-B301)</f>
        <v>1.388888888888884E-2</v>
      </c>
      <c r="J301" s="11">
        <f>MONTH(A301)</f>
        <v>10</v>
      </c>
      <c r="K301" s="11" t="str">
        <f>TEXT(DAY(A301), "DD")</f>
        <v>31</v>
      </c>
      <c r="L301" s="12" t="str">
        <f ca="1">TEXT(HOUR(C301),"00")</f>
        <v>19</v>
      </c>
      <c r="M301" s="12" t="str">
        <f ca="1">TEXT(MINUTE(C301),"00")</f>
        <v>05</v>
      </c>
      <c r="N301" s="13" t="str">
        <f ca="1">CONCATENATE(J301,K301,L301,M301,)</f>
        <v>10311905</v>
      </c>
      <c r="O301" s="11">
        <f ca="1">I301*1440</f>
        <v>19.999999999999929</v>
      </c>
      <c r="P301" s="13">
        <v>4909</v>
      </c>
      <c r="Q301" s="13" t="str">
        <f>E301</f>
        <v>DUBAI</v>
      </c>
      <c r="R301" s="13" t="s">
        <v>343</v>
      </c>
      <c r="S301" s="29" t="str">
        <f ca="1">CONCATENATE(N301,",",INT(O301),",",P301,",",Q301,",",R301)</f>
        <v>10311905,19,4909,DUBAI,GENEVA</v>
      </c>
    </row>
    <row r="302" spans="1:19" x14ac:dyDescent="0.25">
      <c r="A302" s="34">
        <v>43769</v>
      </c>
      <c r="B302" s="18">
        <v>0.80555555555555547</v>
      </c>
      <c r="C302" s="18">
        <f ca="1">B302+(D302/1440)</f>
        <v>0.83333333333333326</v>
      </c>
      <c r="D302" s="31">
        <f ca="1">RANDBETWEEN(-30,120)</f>
        <v>40</v>
      </c>
      <c r="E302" s="19" t="s">
        <v>56</v>
      </c>
      <c r="F302" s="19" t="s">
        <v>108</v>
      </c>
      <c r="G302" s="19" t="s">
        <v>234</v>
      </c>
      <c r="H302" s="19"/>
      <c r="I302" s="11">
        <f ca="1">IF(C302&gt;B302,-(B302-C302),C302-B302)</f>
        <v>2.777777777777779E-2</v>
      </c>
      <c r="J302" s="11">
        <f>MONTH(A302)</f>
        <v>10</v>
      </c>
      <c r="K302" s="11" t="str">
        <f>TEXT(DAY(A302), "DD")</f>
        <v>31</v>
      </c>
      <c r="L302" s="12" t="str">
        <f ca="1">TEXT(HOUR(C302),"00")</f>
        <v>20</v>
      </c>
      <c r="M302" s="12" t="str">
        <f ca="1">TEXT(MINUTE(C302),"00")</f>
        <v>00</v>
      </c>
      <c r="N302" s="13" t="str">
        <f ca="1">CONCATENATE(J302,K302,L302,M302,)</f>
        <v>10312000</v>
      </c>
      <c r="O302" s="11">
        <f ca="1">I302*1440</f>
        <v>40.000000000000014</v>
      </c>
      <c r="P302" s="13">
        <v>1309</v>
      </c>
      <c r="Q302" s="13" t="str">
        <f>E302</f>
        <v>PORTO</v>
      </c>
      <c r="R302" s="13" t="s">
        <v>343</v>
      </c>
      <c r="S302" s="29" t="str">
        <f ca="1">CONCATENATE(N302,",",INT(O302),",",P302,",",Q302,",",R302)</f>
        <v>10312000,40,1309,PORTO,GENEVA</v>
      </c>
    </row>
    <row r="303" spans="1:19" ht="29.25" x14ac:dyDescent="0.25">
      <c r="A303" s="34">
        <v>43769</v>
      </c>
      <c r="B303" s="18">
        <v>0.79861111111111116</v>
      </c>
      <c r="C303" s="18">
        <f ca="1">B303+(D303/1440)</f>
        <v>0.83472222222222225</v>
      </c>
      <c r="D303" s="31">
        <f ca="1">RANDBETWEEN(-30,120)</f>
        <v>52</v>
      </c>
      <c r="E303" s="19" t="s">
        <v>33</v>
      </c>
      <c r="F303" s="19" t="s">
        <v>23</v>
      </c>
      <c r="G303" s="19" t="s">
        <v>232</v>
      </c>
      <c r="H303" s="19"/>
      <c r="I303" s="11">
        <f ca="1">IF(C303&gt;B303,-(B303-C303),C303-B303)</f>
        <v>3.6111111111111094E-2</v>
      </c>
      <c r="J303" s="11">
        <f>MONTH(A303)</f>
        <v>10</v>
      </c>
      <c r="K303" s="11" t="str">
        <f>TEXT(DAY(A303), "DD")</f>
        <v>31</v>
      </c>
      <c r="L303" s="12" t="str">
        <f ca="1">TEXT(HOUR(C303),"00")</f>
        <v>20</v>
      </c>
      <c r="M303" s="12" t="str">
        <f ca="1">TEXT(MINUTE(C303),"00")</f>
        <v>02</v>
      </c>
      <c r="N303" s="13" t="str">
        <f ca="1">CONCATENATE(J303,K303,L303,M303,)</f>
        <v>10312002</v>
      </c>
      <c r="O303" s="11">
        <f ca="1">I303*1440</f>
        <v>51.999999999999972</v>
      </c>
      <c r="P303" s="13">
        <v>691</v>
      </c>
      <c r="Q303" s="13" t="str">
        <f>E303</f>
        <v>AMSTERDAM</v>
      </c>
      <c r="R303" s="13" t="s">
        <v>343</v>
      </c>
      <c r="S303" s="29" t="str">
        <f ca="1">CONCATENATE(N303,",",INT(O303),",",P303,",",Q303,",",R303)</f>
        <v>10312002,52,691,AMSTERDAM,GENEVA</v>
      </c>
    </row>
    <row r="304" spans="1:19" ht="29.25" x14ac:dyDescent="0.25">
      <c r="A304" s="34">
        <v>43769</v>
      </c>
      <c r="B304" s="18">
        <v>0.70833333333333337</v>
      </c>
      <c r="C304" s="18">
        <f ca="1">B304+(D304/1440)</f>
        <v>0.76180555555555562</v>
      </c>
      <c r="D304" s="31">
        <f ca="1">RANDBETWEEN(-30,120)</f>
        <v>77</v>
      </c>
      <c r="E304" s="19" t="s">
        <v>98</v>
      </c>
      <c r="F304" s="19" t="s">
        <v>23</v>
      </c>
      <c r="G304" s="19" t="s">
        <v>199</v>
      </c>
      <c r="H304" s="19"/>
      <c r="I304" s="11">
        <f ca="1">IF(C304&gt;B304,-(B304-C304),C304-B304)</f>
        <v>5.3472222222222254E-2</v>
      </c>
      <c r="J304" s="11">
        <f>MONTH(A304)</f>
        <v>10</v>
      </c>
      <c r="K304" s="11" t="str">
        <f>TEXT(DAY(A304), "DD")</f>
        <v>31</v>
      </c>
      <c r="L304" s="12" t="str">
        <f ca="1">TEXT(HOUR(C304),"00")</f>
        <v>18</v>
      </c>
      <c r="M304" s="12" t="str">
        <f ca="1">TEXT(MINUTE(C304),"00")</f>
        <v>17</v>
      </c>
      <c r="N304" s="13" t="str">
        <f ca="1">CONCATENATE(J304,K304,L304,M304,)</f>
        <v>10311817</v>
      </c>
      <c r="O304" s="11">
        <f ca="1">I304*1440</f>
        <v>77.000000000000043</v>
      </c>
      <c r="P304" s="13">
        <v>745</v>
      </c>
      <c r="Q304" s="13" t="str">
        <f>E304</f>
        <v>LONDON LGW</v>
      </c>
      <c r="R304" s="13" t="s">
        <v>343</v>
      </c>
      <c r="S304" s="29" t="str">
        <f ca="1">CONCATENATE(N304,",",INT(O304),",",P304,",",Q304,",",R304)</f>
        <v>10311817,77,745,LONDON LGW,GENEVA</v>
      </c>
    </row>
    <row r="305" spans="1:19" x14ac:dyDescent="0.25">
      <c r="A305" s="34">
        <v>43769</v>
      </c>
      <c r="B305" s="18">
        <v>0.78125</v>
      </c>
      <c r="C305" s="18">
        <f ca="1">B305+(D305/1440)</f>
        <v>0.76249999999999996</v>
      </c>
      <c r="D305" s="31">
        <f ca="1">RANDBETWEEN(-30,120)</f>
        <v>-27</v>
      </c>
      <c r="E305" s="19" t="s">
        <v>69</v>
      </c>
      <c r="F305" s="19" t="s">
        <v>37</v>
      </c>
      <c r="G305" s="19" t="s">
        <v>228</v>
      </c>
      <c r="H305" s="19"/>
      <c r="I305" s="11">
        <f ca="1">IF(C305&gt;B305,-(B305-C305),C305-B305)</f>
        <v>-1.8750000000000044E-2</v>
      </c>
      <c r="J305" s="11">
        <f>MONTH(A305)</f>
        <v>10</v>
      </c>
      <c r="K305" s="11" t="str">
        <f>TEXT(DAY(A305), "DD")</f>
        <v>31</v>
      </c>
      <c r="L305" s="12" t="str">
        <f ca="1">TEXT(HOUR(C305),"00")</f>
        <v>18</v>
      </c>
      <c r="M305" s="12" t="str">
        <f ca="1">TEXT(MINUTE(C305),"00")</f>
        <v>18</v>
      </c>
      <c r="N305" s="13" t="str">
        <f ca="1">CONCATENATE(J305,K305,L305,M305,)</f>
        <v>10311818</v>
      </c>
      <c r="O305" s="11">
        <f ca="1">I305*1440</f>
        <v>-27.000000000000064</v>
      </c>
      <c r="P305" s="13">
        <v>1710</v>
      </c>
      <c r="Q305" s="13" t="str">
        <f>E305</f>
        <v>ATHENS</v>
      </c>
      <c r="R305" s="13" t="s">
        <v>343</v>
      </c>
      <c r="S305" s="29" t="str">
        <f ca="1">CONCATENATE(N305,",",INT(O305),",",P305,",",Q305,",",R305)</f>
        <v>10311818,-28,1710,ATHENS,GENEVA</v>
      </c>
    </row>
    <row r="306" spans="1:19" ht="29.25" x14ac:dyDescent="0.25">
      <c r="A306" s="34">
        <v>43769</v>
      </c>
      <c r="B306" s="18">
        <v>0.77777777777777779</v>
      </c>
      <c r="C306" s="18">
        <f ca="1">B306+(D306/1440)</f>
        <v>0.84722222222222221</v>
      </c>
      <c r="D306" s="31">
        <f ca="1">RANDBETWEEN(-30,120)</f>
        <v>100</v>
      </c>
      <c r="E306" s="19" t="s">
        <v>33</v>
      </c>
      <c r="F306" s="19" t="s">
        <v>34</v>
      </c>
      <c r="G306" s="19" t="s">
        <v>227</v>
      </c>
      <c r="H306" s="19"/>
      <c r="I306" s="11">
        <f ca="1">IF(C306&gt;B306,-(B306-C306),C306-B306)</f>
        <v>6.944444444444442E-2</v>
      </c>
      <c r="J306" s="11">
        <f>MONTH(A306)</f>
        <v>10</v>
      </c>
      <c r="K306" s="11" t="str">
        <f>TEXT(DAY(A306), "DD")</f>
        <v>31</v>
      </c>
      <c r="L306" s="12" t="str">
        <f ca="1">TEXT(HOUR(C306),"00")</f>
        <v>20</v>
      </c>
      <c r="M306" s="12" t="str">
        <f ca="1">TEXT(MINUTE(C306),"00")</f>
        <v>20</v>
      </c>
      <c r="N306" s="13" t="str">
        <f ca="1">CONCATENATE(J306,K306,L306,M306,)</f>
        <v>10312020</v>
      </c>
      <c r="O306" s="11">
        <f ca="1">I306*1440</f>
        <v>99.999999999999972</v>
      </c>
      <c r="P306" s="13">
        <v>691</v>
      </c>
      <c r="Q306" s="13" t="str">
        <f>E306</f>
        <v>AMSTERDAM</v>
      </c>
      <c r="R306" s="13" t="s">
        <v>343</v>
      </c>
      <c r="S306" s="29" t="str">
        <f ca="1">CONCATENATE(N306,",",INT(O306),",",P306,",",Q306,",",R306)</f>
        <v>10312020,100,691,AMSTERDAM,GENEVA</v>
      </c>
    </row>
    <row r="307" spans="1:19" x14ac:dyDescent="0.25">
      <c r="A307" s="34">
        <v>43769</v>
      </c>
      <c r="B307" s="18">
        <v>0.77083333333333337</v>
      </c>
      <c r="C307" s="18">
        <f ca="1">B307+(D307/1440)</f>
        <v>0.80277777777777781</v>
      </c>
      <c r="D307" s="31">
        <f ca="1">RANDBETWEEN(-30,120)</f>
        <v>46</v>
      </c>
      <c r="E307" s="19" t="s">
        <v>22</v>
      </c>
      <c r="F307" s="19" t="s">
        <v>23</v>
      </c>
      <c r="G307" s="19" t="s">
        <v>224</v>
      </c>
      <c r="H307" s="19"/>
      <c r="I307" s="11">
        <f ca="1">IF(C307&gt;B307,-(B307-C307),C307-B307)</f>
        <v>3.1944444444444442E-2</v>
      </c>
      <c r="J307" s="11">
        <f>MONTH(A307)</f>
        <v>10</v>
      </c>
      <c r="K307" s="11" t="str">
        <f>TEXT(DAY(A307), "DD")</f>
        <v>31</v>
      </c>
      <c r="L307" s="12" t="str">
        <f ca="1">TEXT(HOUR(C307),"00")</f>
        <v>19</v>
      </c>
      <c r="M307" s="12" t="str">
        <f ca="1">TEXT(MINUTE(C307),"00")</f>
        <v>16</v>
      </c>
      <c r="N307" s="13" t="str">
        <f ca="1">CONCATENATE(J307,K307,L307,M307,)</f>
        <v>10311916</v>
      </c>
      <c r="O307" s="11">
        <f ca="1">I307*1440</f>
        <v>46</v>
      </c>
      <c r="P307" s="13">
        <v>291</v>
      </c>
      <c r="Q307" s="13" t="str">
        <f>E307</f>
        <v>NICE</v>
      </c>
      <c r="R307" s="13" t="s">
        <v>343</v>
      </c>
      <c r="S307" s="29" t="str">
        <f ca="1">CONCATENATE(N307,",",INT(O307),",",P307,",",Q307,",",R307)</f>
        <v>10311916,46,291,NICE,GENEVA</v>
      </c>
    </row>
    <row r="308" spans="1:19" x14ac:dyDescent="0.25">
      <c r="A308" s="34">
        <v>43769</v>
      </c>
      <c r="B308" s="18">
        <v>0.80555555555555547</v>
      </c>
      <c r="C308" s="18">
        <f ca="1">B308+(D308/1440)</f>
        <v>0.80902777777777768</v>
      </c>
      <c r="D308" s="31">
        <f ca="1">RANDBETWEEN(-30,120)</f>
        <v>5</v>
      </c>
      <c r="E308" s="19" t="s">
        <v>46</v>
      </c>
      <c r="F308" s="19" t="s">
        <v>47</v>
      </c>
      <c r="G308" s="19" t="s">
        <v>233</v>
      </c>
      <c r="H308" s="19"/>
      <c r="I308" s="11">
        <f ca="1">IF(C308&gt;B308,-(B308-C308),C308-B308)</f>
        <v>3.4722222222222099E-3</v>
      </c>
      <c r="J308" s="11">
        <f>MONTH(A308)</f>
        <v>10</v>
      </c>
      <c r="K308" s="11" t="str">
        <f>TEXT(DAY(A308), "DD")</f>
        <v>31</v>
      </c>
      <c r="L308" s="12" t="str">
        <f ca="1">TEXT(HOUR(C308),"00")</f>
        <v>19</v>
      </c>
      <c r="M308" s="12" t="str">
        <f ca="1">TEXT(MINUTE(C308),"00")</f>
        <v>25</v>
      </c>
      <c r="N308" s="13" t="str">
        <f ca="1">CONCATENATE(J308,K308,L308,M308,)</f>
        <v>10311925</v>
      </c>
      <c r="O308" s="11">
        <f ca="1">I308*1440</f>
        <v>4.9999999999999822</v>
      </c>
      <c r="P308" s="13">
        <v>803</v>
      </c>
      <c r="Q308" s="13" t="str">
        <f>E308</f>
        <v>VIENNA</v>
      </c>
      <c r="R308" s="13" t="s">
        <v>343</v>
      </c>
      <c r="S308" s="29" t="str">
        <f ca="1">CONCATENATE(N308,",",INT(O308),",",P308,",",Q308,",",R308)</f>
        <v>10311925,4,803,VIENNA,GENEVA</v>
      </c>
    </row>
    <row r="309" spans="1:19" x14ac:dyDescent="0.25">
      <c r="A309" s="34">
        <v>43769</v>
      </c>
      <c r="B309" s="18">
        <v>0.81597222222222221</v>
      </c>
      <c r="C309" s="18">
        <f ca="1">B309+(D309/1440)</f>
        <v>0.84444444444444444</v>
      </c>
      <c r="D309" s="31">
        <f ca="1">RANDBETWEEN(-30,120)</f>
        <v>41</v>
      </c>
      <c r="E309" s="19" t="s">
        <v>52</v>
      </c>
      <c r="F309" s="19" t="s">
        <v>23</v>
      </c>
      <c r="G309" s="19" t="s">
        <v>241</v>
      </c>
      <c r="H309" s="19"/>
      <c r="I309" s="11">
        <f ca="1">IF(C309&gt;B309,-(B309-C309),C309-B309)</f>
        <v>2.8472222222222232E-2</v>
      </c>
      <c r="J309" s="11">
        <f>MONTH(A309)</f>
        <v>10</v>
      </c>
      <c r="K309" s="11" t="str">
        <f>TEXT(DAY(A309), "DD")</f>
        <v>31</v>
      </c>
      <c r="L309" s="12" t="str">
        <f ca="1">TEXT(HOUR(C309),"00")</f>
        <v>20</v>
      </c>
      <c r="M309" s="12" t="str">
        <f ca="1">TEXT(MINUTE(C309),"00")</f>
        <v>16</v>
      </c>
      <c r="N309" s="13" t="str">
        <f ca="1">CONCATENATE(J309,K309,L309,M309,)</f>
        <v>10312016</v>
      </c>
      <c r="O309" s="11">
        <f ca="1">I309*1440</f>
        <v>41.000000000000014</v>
      </c>
      <c r="P309" s="13">
        <v>409</v>
      </c>
      <c r="Q309" s="13" t="str">
        <f>E309</f>
        <v>PARIS ORY</v>
      </c>
      <c r="R309" s="13" t="s">
        <v>343</v>
      </c>
      <c r="S309" s="29" t="str">
        <f ca="1">CONCATENATE(N309,",",INT(O309),",",P309,",",Q309,",",R309)</f>
        <v>10312016,41,409,PARIS ORY,GENEVA</v>
      </c>
    </row>
    <row r="310" spans="1:19" x14ac:dyDescent="0.25">
      <c r="A310" s="34">
        <v>43769</v>
      </c>
      <c r="B310" s="18">
        <v>0.87152777777777779</v>
      </c>
      <c r="C310" s="18">
        <f ca="1">B310+(D310/1440)</f>
        <v>0.8618055555555556</v>
      </c>
      <c r="D310" s="31">
        <f ca="1">RANDBETWEEN(-30,120)</f>
        <v>-14</v>
      </c>
      <c r="E310" s="19" t="s">
        <v>251</v>
      </c>
      <c r="F310" s="19" t="s">
        <v>23</v>
      </c>
      <c r="G310" s="19" t="s">
        <v>252</v>
      </c>
      <c r="H310" s="19"/>
      <c r="I310" s="11">
        <f ca="1">IF(C310&gt;B310,-(B310-C310),C310-B310)</f>
        <v>-9.7222222222221877E-3</v>
      </c>
      <c r="J310" s="11">
        <f>MONTH(A310)</f>
        <v>10</v>
      </c>
      <c r="K310" s="11" t="str">
        <f>TEXT(DAY(A310), "DD")</f>
        <v>31</v>
      </c>
      <c r="L310" s="12" t="str">
        <f ca="1">TEXT(HOUR(C310),"00")</f>
        <v>20</v>
      </c>
      <c r="M310" s="12" t="str">
        <f ca="1">TEXT(MINUTE(C310),"00")</f>
        <v>41</v>
      </c>
      <c r="N310" s="13" t="str">
        <f ca="1">CONCATENATE(J310,K310,L310,M310,)</f>
        <v>10312041</v>
      </c>
      <c r="O310" s="11">
        <f ca="1">I310*1440</f>
        <v>-13.99999999999995</v>
      </c>
      <c r="P310" s="13">
        <v>1549</v>
      </c>
      <c r="Q310" s="13" t="str">
        <f>E310</f>
        <v>FARO</v>
      </c>
      <c r="R310" s="13" t="s">
        <v>343</v>
      </c>
      <c r="S310" s="29" t="str">
        <f ca="1">CONCATENATE(N310,",",INT(O310),",",P310,",",Q310,",",R310)</f>
        <v>10312041,-14,1549,FARO,GENEVA</v>
      </c>
    </row>
    <row r="311" spans="1:19" x14ac:dyDescent="0.25">
      <c r="A311" s="34">
        <v>43769</v>
      </c>
      <c r="B311" s="18">
        <v>0.80902777777777779</v>
      </c>
      <c r="C311" s="18">
        <f ca="1">B311+(D311/1440)</f>
        <v>0.80625000000000002</v>
      </c>
      <c r="D311" s="31">
        <f ca="1">RANDBETWEEN(-30,120)</f>
        <v>-4</v>
      </c>
      <c r="E311" s="19" t="s">
        <v>39</v>
      </c>
      <c r="F311" s="19" t="s">
        <v>37</v>
      </c>
      <c r="G311" s="19" t="s">
        <v>235</v>
      </c>
      <c r="H311" s="19"/>
      <c r="I311" s="11">
        <f ca="1">IF(C311&gt;B311,-(B311-C311),C311-B311)</f>
        <v>-2.7777777777777679E-3</v>
      </c>
      <c r="J311" s="11">
        <f>MONTH(A311)</f>
        <v>10</v>
      </c>
      <c r="K311" s="11" t="str">
        <f>TEXT(DAY(A311), "DD")</f>
        <v>31</v>
      </c>
      <c r="L311" s="12" t="str">
        <f ca="1">TEXT(HOUR(C311),"00")</f>
        <v>19</v>
      </c>
      <c r="M311" s="12" t="str">
        <f ca="1">TEXT(MINUTE(C311),"00")</f>
        <v>21</v>
      </c>
      <c r="N311" s="13" t="str">
        <f ca="1">CONCATENATE(J311,K311,L311,M311,)</f>
        <v>10311921</v>
      </c>
      <c r="O311" s="11">
        <f ca="1">I311*1440</f>
        <v>-3.9999999999999858</v>
      </c>
      <c r="P311" s="13">
        <v>463</v>
      </c>
      <c r="Q311" s="13" t="str">
        <f>E311</f>
        <v>MUNICH</v>
      </c>
      <c r="R311" s="13" t="s">
        <v>343</v>
      </c>
      <c r="S311" s="29" t="str">
        <f ca="1">CONCATENATE(N311,",",INT(O311),",",P311,",",Q311,",",R311)</f>
        <v>10311921,-4,463,MUNICH,GENEVA</v>
      </c>
    </row>
    <row r="312" spans="1:19" ht="29.25" x14ac:dyDescent="0.25">
      <c r="A312" s="34">
        <v>43769</v>
      </c>
      <c r="B312" s="18">
        <v>0.88194444444444453</v>
      </c>
      <c r="C312" s="18">
        <f ca="1">B312+(D312/1440)</f>
        <v>0.90694444444444455</v>
      </c>
      <c r="D312" s="31">
        <f ca="1">RANDBETWEEN(-30,120)</f>
        <v>36</v>
      </c>
      <c r="E312" s="19" t="s">
        <v>257</v>
      </c>
      <c r="F312" s="19" t="s">
        <v>23</v>
      </c>
      <c r="G312" s="19" t="s">
        <v>258</v>
      </c>
      <c r="H312" s="19"/>
      <c r="I312" s="11">
        <f ca="1">IF(C312&gt;B312,-(B312-C312),C312-B312)</f>
        <v>2.5000000000000022E-2</v>
      </c>
      <c r="J312" s="11">
        <f>MONTH(A312)</f>
        <v>10</v>
      </c>
      <c r="K312" s="11" t="str">
        <f>TEXT(DAY(A312), "DD")</f>
        <v>31</v>
      </c>
      <c r="L312" s="12" t="str">
        <f ca="1">TEXT(HOUR(C312),"00")</f>
        <v>21</v>
      </c>
      <c r="M312" s="12" t="str">
        <f ca="1">TEXT(MINUTE(C312),"00")</f>
        <v>46</v>
      </c>
      <c r="N312" s="13" t="str">
        <f ca="1">CONCATENATE(J312,K312,L312,M312,)</f>
        <v>10312146</v>
      </c>
      <c r="O312" s="11">
        <f ca="1">I312*1440</f>
        <v>36.000000000000028</v>
      </c>
      <c r="P312" s="13">
        <v>907</v>
      </c>
      <c r="Q312" s="13" t="str">
        <f>E312</f>
        <v>BIRMINGHAM</v>
      </c>
      <c r="R312" s="13" t="s">
        <v>343</v>
      </c>
      <c r="S312" s="29" t="str">
        <f ca="1">CONCATENATE(N312,",",INT(O312),",",P312,",",Q312,",",R312)</f>
        <v>10312146,36,907,BIRMINGHAM,GENEVA</v>
      </c>
    </row>
    <row r="313" spans="1:19" x14ac:dyDescent="0.25">
      <c r="A313" s="34">
        <v>43769</v>
      </c>
      <c r="B313" s="18">
        <v>0.93402777777777779</v>
      </c>
      <c r="C313" s="18">
        <f ca="1">B313+(D313/1440)</f>
        <v>0.99861111111111112</v>
      </c>
      <c r="D313" s="31">
        <f ca="1">RANDBETWEEN(-30,120)</f>
        <v>93</v>
      </c>
      <c r="E313" s="19" t="s">
        <v>107</v>
      </c>
      <c r="F313" s="19" t="s">
        <v>23</v>
      </c>
      <c r="G313" s="19" t="s">
        <v>276</v>
      </c>
      <c r="H313" s="19"/>
      <c r="I313" s="11">
        <f ca="1">IF(C313&gt;B313,-(B313-C313),C313-B313)</f>
        <v>6.4583333333333326E-2</v>
      </c>
      <c r="J313" s="11">
        <f>MONTH(A313)</f>
        <v>10</v>
      </c>
      <c r="K313" s="11" t="str">
        <f>TEXT(DAY(A313), "DD")</f>
        <v>31</v>
      </c>
      <c r="L313" s="12" t="str">
        <f ca="1">TEXT(HOUR(C313),"00")</f>
        <v>23</v>
      </c>
      <c r="M313" s="12" t="str">
        <f ca="1">TEXT(MINUTE(C313),"00")</f>
        <v>58</v>
      </c>
      <c r="N313" s="13" t="str">
        <f ca="1">CONCATENATE(J313,K313,L313,M313,)</f>
        <v>10312358</v>
      </c>
      <c r="O313" s="11">
        <f ca="1">I313*1440</f>
        <v>92.999999999999986</v>
      </c>
      <c r="P313" s="13">
        <v>1501</v>
      </c>
      <c r="Q313" s="13" t="str">
        <f>E313</f>
        <v>LISBON</v>
      </c>
      <c r="R313" s="13" t="s">
        <v>343</v>
      </c>
      <c r="S313" s="29" t="str">
        <f ca="1">CONCATENATE(N313,",",INT(O313),",",P313,",",Q313,",",R313)</f>
        <v>10312358,93,1501,LISBON,GENEVA</v>
      </c>
    </row>
    <row r="314" spans="1:19" ht="29.25" x14ac:dyDescent="0.25">
      <c r="A314" s="34">
        <v>43769</v>
      </c>
      <c r="B314" s="18">
        <v>0.8125</v>
      </c>
      <c r="C314" s="18">
        <f ca="1">B314+(D314/1440)</f>
        <v>0.83194444444444449</v>
      </c>
      <c r="D314" s="31">
        <f ca="1">RANDBETWEEN(-30,120)</f>
        <v>28</v>
      </c>
      <c r="E314" s="19" t="s">
        <v>238</v>
      </c>
      <c r="F314" s="19" t="s">
        <v>37</v>
      </c>
      <c r="G314" s="19" t="s">
        <v>239</v>
      </c>
      <c r="H314" s="19"/>
      <c r="I314" s="11">
        <f ca="1">IF(C314&gt;B314,-(B314-C314),C314-B314)</f>
        <v>1.9444444444444486E-2</v>
      </c>
      <c r="J314" s="11">
        <f>MONTH(A314)</f>
        <v>10</v>
      </c>
      <c r="K314" s="11" t="str">
        <f>TEXT(DAY(A314), "DD")</f>
        <v>31</v>
      </c>
      <c r="L314" s="12" t="str">
        <f ca="1">TEXT(HOUR(C314),"00")</f>
        <v>19</v>
      </c>
      <c r="M314" s="12" t="str">
        <f ca="1">TEXT(MINUTE(C314),"00")</f>
        <v>58</v>
      </c>
      <c r="N314" s="13" t="str">
        <f ca="1">CONCATENATE(J314,K314,L314,M314,)</f>
        <v>10311958</v>
      </c>
      <c r="O314" s="11">
        <f ca="1">I314*1440</f>
        <v>28.00000000000006</v>
      </c>
      <c r="P314" s="13">
        <v>3468</v>
      </c>
      <c r="Q314" s="13" t="str">
        <f>E314</f>
        <v>MARSA ALAM</v>
      </c>
      <c r="R314" s="13" t="s">
        <v>343</v>
      </c>
      <c r="S314" s="29" t="str">
        <f ca="1">CONCATENATE(N314,",",INT(O314),",",P314,",",Q314,",",R314)</f>
        <v>10311958,28,3468,MARSA ALAM,GENEVA</v>
      </c>
    </row>
    <row r="315" spans="1:19" ht="29.25" x14ac:dyDescent="0.25">
      <c r="A315" s="34">
        <v>43769</v>
      </c>
      <c r="B315" s="18">
        <v>0.8125</v>
      </c>
      <c r="C315" s="18">
        <f ca="1">B315+(D315/1440)</f>
        <v>0.80486111111111114</v>
      </c>
      <c r="D315" s="31">
        <f ca="1">RANDBETWEEN(-30,120)</f>
        <v>-11</v>
      </c>
      <c r="E315" s="19" t="s">
        <v>236</v>
      </c>
      <c r="F315" s="19" t="s">
        <v>23</v>
      </c>
      <c r="G315" s="19" t="s">
        <v>237</v>
      </c>
      <c r="H315" s="19"/>
      <c r="I315" s="11">
        <f ca="1">IF(C315&gt;B315,-(B315-C315),C315-B315)</f>
        <v>-7.6388888888888618E-3</v>
      </c>
      <c r="J315" s="11">
        <f>MONTH(A315)</f>
        <v>10</v>
      </c>
      <c r="K315" s="11" t="str">
        <f>TEXT(DAY(A315), "DD")</f>
        <v>31</v>
      </c>
      <c r="L315" s="12" t="str">
        <f ca="1">TEXT(HOUR(C315),"00")</f>
        <v>19</v>
      </c>
      <c r="M315" s="12" t="str">
        <f ca="1">TEXT(MINUTE(C315),"00")</f>
        <v>19</v>
      </c>
      <c r="N315" s="13" t="str">
        <f ca="1">CONCATENATE(J315,K315,L315,M315,)</f>
        <v>10311919</v>
      </c>
      <c r="O315" s="11">
        <f ca="1">I315*1440</f>
        <v>-10.999999999999961</v>
      </c>
      <c r="P315" s="13">
        <v>1262</v>
      </c>
      <c r="Q315" s="13" t="str">
        <f>E315</f>
        <v>EDINBURGH</v>
      </c>
      <c r="R315" s="13" t="s">
        <v>343</v>
      </c>
      <c r="S315" s="29" t="str">
        <f ca="1">CONCATENATE(N315,",",INT(O315),",",P315,",",Q315,",",R315)</f>
        <v>10311919,-11,1262,EDINBURGH,GENEVA</v>
      </c>
    </row>
    <row r="316" spans="1:19" x14ac:dyDescent="0.25">
      <c r="A316" s="34">
        <v>43769</v>
      </c>
      <c r="B316" s="18">
        <v>0.85416666666666663</v>
      </c>
      <c r="C316" s="18">
        <f ca="1">B316+(D316/1440)</f>
        <v>0.8652777777777777</v>
      </c>
      <c r="D316" s="31">
        <f ca="1">RANDBETWEEN(-30,120)</f>
        <v>16</v>
      </c>
      <c r="E316" s="19" t="s">
        <v>182</v>
      </c>
      <c r="F316" s="19" t="s">
        <v>23</v>
      </c>
      <c r="G316" s="19" t="s">
        <v>248</v>
      </c>
      <c r="H316" s="19"/>
      <c r="I316" s="11">
        <f ca="1">IF(C316&gt;B316,-(B316-C316),C316-B316)</f>
        <v>1.1111111111111072E-2</v>
      </c>
      <c r="J316" s="11">
        <f>MONTH(A316)</f>
        <v>10</v>
      </c>
      <c r="K316" s="11" t="str">
        <f>TEXT(DAY(A316), "DD")</f>
        <v>31</v>
      </c>
      <c r="L316" s="12" t="str">
        <f ca="1">TEXT(HOUR(C316),"00")</f>
        <v>20</v>
      </c>
      <c r="M316" s="12" t="str">
        <f ca="1">TEXT(MINUTE(C316),"00")</f>
        <v>46</v>
      </c>
      <c r="N316" s="13" t="str">
        <f ca="1">CONCATENATE(J316,K316,L316,M316,)</f>
        <v>10312046</v>
      </c>
      <c r="O316" s="11">
        <f ca="1">I316*1440</f>
        <v>15.999999999999943</v>
      </c>
      <c r="P316" s="13">
        <v>864</v>
      </c>
      <c r="Q316" s="13" t="str">
        <f>E316</f>
        <v>BRISTOL</v>
      </c>
      <c r="R316" s="13" t="s">
        <v>343</v>
      </c>
      <c r="S316" s="29" t="str">
        <f ca="1">CONCATENATE(N316,",",INT(O316),",",P316,",",Q316,",",R316)</f>
        <v>10312046,15,864,BRISTOL,GENEVA</v>
      </c>
    </row>
    <row r="317" spans="1:19" x14ac:dyDescent="0.25">
      <c r="A317" s="34">
        <v>43769</v>
      </c>
      <c r="B317" s="18">
        <v>0.87847222222222221</v>
      </c>
      <c r="C317" s="18">
        <f ca="1">B317+(D317/1440)</f>
        <v>0.87777777777777777</v>
      </c>
      <c r="D317" s="31">
        <f ca="1">RANDBETWEEN(-30,120)</f>
        <v>-1</v>
      </c>
      <c r="E317" s="19" t="s">
        <v>56</v>
      </c>
      <c r="F317" s="19" t="s">
        <v>23</v>
      </c>
      <c r="G317" s="19" t="s">
        <v>256</v>
      </c>
      <c r="H317" s="19"/>
      <c r="I317" s="11">
        <f ca="1">IF(C317&gt;B317,-(B317-C317),C317-B317)</f>
        <v>-6.9444444444444198E-4</v>
      </c>
      <c r="J317" s="11">
        <f>MONTH(A317)</f>
        <v>10</v>
      </c>
      <c r="K317" s="11" t="str">
        <f>TEXT(DAY(A317), "DD")</f>
        <v>31</v>
      </c>
      <c r="L317" s="12" t="str">
        <f ca="1">TEXT(HOUR(C317),"00")</f>
        <v>21</v>
      </c>
      <c r="M317" s="12" t="str">
        <f ca="1">TEXT(MINUTE(C317),"00")</f>
        <v>04</v>
      </c>
      <c r="N317" s="13" t="str">
        <f ca="1">CONCATENATE(J317,K317,L317,M317,)</f>
        <v>10312104</v>
      </c>
      <c r="O317" s="11">
        <f ca="1">I317*1440</f>
        <v>-0.99999999999999645</v>
      </c>
      <c r="P317" s="13">
        <v>1309</v>
      </c>
      <c r="Q317" s="13" t="str">
        <f>E317</f>
        <v>PORTO</v>
      </c>
      <c r="R317" s="13" t="s">
        <v>343</v>
      </c>
      <c r="S317" s="29" t="str">
        <f ca="1">CONCATENATE(N317,",",INT(O317),",",P317,",",Q317,",",R317)</f>
        <v>10312104,-1,1309,PORTO,GENEVA</v>
      </c>
    </row>
    <row r="318" spans="1:19" ht="29.25" x14ac:dyDescent="0.25">
      <c r="A318" s="34">
        <v>43769</v>
      </c>
      <c r="B318" s="18">
        <v>0.92013888888888884</v>
      </c>
      <c r="C318" s="18">
        <f ca="1">B318+(D318/1440)</f>
        <v>0.99722222222222223</v>
      </c>
      <c r="D318" s="31">
        <f ca="1">RANDBETWEEN(-30,120)</f>
        <v>111</v>
      </c>
      <c r="E318" s="19" t="s">
        <v>54</v>
      </c>
      <c r="F318" s="19" t="s">
        <v>37</v>
      </c>
      <c r="G318" s="19" t="s">
        <v>268</v>
      </c>
      <c r="H318" s="19"/>
      <c r="I318" s="11">
        <f ca="1">IF(C318&gt;B318,-(B318-C318),C318-B318)</f>
        <v>7.7083333333333393E-2</v>
      </c>
      <c r="J318" s="11">
        <f>MONTH(A318)</f>
        <v>10</v>
      </c>
      <c r="K318" s="11" t="str">
        <f>TEXT(DAY(A318), "DD")</f>
        <v>31</v>
      </c>
      <c r="L318" s="12" t="str">
        <f ca="1">TEXT(HOUR(C318),"00")</f>
        <v>23</v>
      </c>
      <c r="M318" s="12" t="str">
        <f ca="1">TEXT(MINUTE(C318),"00")</f>
        <v>56</v>
      </c>
      <c r="N318" s="13" t="str">
        <f ca="1">CONCATENATE(J318,K318,L318,M318,)</f>
        <v>10312356</v>
      </c>
      <c r="O318" s="11">
        <f ca="1">I318*1440</f>
        <v>111.00000000000009</v>
      </c>
      <c r="P318" s="13">
        <v>745</v>
      </c>
      <c r="Q318" s="13" t="str">
        <f>E318</f>
        <v>LONDON LHR</v>
      </c>
      <c r="R318" s="13" t="s">
        <v>343</v>
      </c>
      <c r="S318" s="29" t="str">
        <f ca="1">CONCATENATE(N318,",",INT(O318),",",P318,",",Q318,",",R318)</f>
        <v>10312356,111,745,LONDON LHR,GENEVA</v>
      </c>
    </row>
    <row r="319" spans="1:19" ht="29.25" x14ac:dyDescent="0.25">
      <c r="A319" s="34">
        <v>43769</v>
      </c>
      <c r="B319" s="18">
        <v>0.94444444444444453</v>
      </c>
      <c r="C319" s="18">
        <f ca="1">B319+(D319/1440)</f>
        <v>0.9652777777777779</v>
      </c>
      <c r="D319" s="31">
        <f ca="1">RANDBETWEEN(-30,120)</f>
        <v>30</v>
      </c>
      <c r="E319" s="19" t="s">
        <v>33</v>
      </c>
      <c r="F319" s="19" t="s">
        <v>34</v>
      </c>
      <c r="G319" s="19" t="s">
        <v>280</v>
      </c>
      <c r="H319" s="19"/>
      <c r="I319" s="11">
        <f ca="1">IF(C319&gt;B319,-(B319-C319),C319-B319)</f>
        <v>2.083333333333337E-2</v>
      </c>
      <c r="J319" s="11">
        <f>MONTH(A319)</f>
        <v>10</v>
      </c>
      <c r="K319" s="11" t="str">
        <f>TEXT(DAY(A319), "DD")</f>
        <v>31</v>
      </c>
      <c r="L319" s="12" t="str">
        <f ca="1">TEXT(HOUR(C319),"00")</f>
        <v>23</v>
      </c>
      <c r="M319" s="12" t="str">
        <f ca="1">TEXT(MINUTE(C319),"00")</f>
        <v>10</v>
      </c>
      <c r="N319" s="13" t="str">
        <f ca="1">CONCATENATE(J319,K319,L319,M319,)</f>
        <v>10312310</v>
      </c>
      <c r="O319" s="11">
        <f ca="1">I319*1440</f>
        <v>30.000000000000053</v>
      </c>
      <c r="P319" s="13">
        <v>691</v>
      </c>
      <c r="Q319" s="13" t="str">
        <f>E319</f>
        <v>AMSTERDAM</v>
      </c>
      <c r="R319" s="13" t="s">
        <v>343</v>
      </c>
      <c r="S319" s="29" t="str">
        <f ca="1">CONCATENATE(N319,",",INT(O319),",",P319,",",Q319,",",R319)</f>
        <v>10312310,30,691,AMSTERDAM,GENEVA</v>
      </c>
    </row>
    <row r="320" spans="1:19" ht="29.25" x14ac:dyDescent="0.25">
      <c r="A320" s="34">
        <v>43769</v>
      </c>
      <c r="B320" s="18">
        <v>0.85416666666666663</v>
      </c>
      <c r="C320" s="18">
        <f ca="1">B320+(D320/1440)</f>
        <v>0.92847222222222214</v>
      </c>
      <c r="D320" s="31">
        <f ca="1">RANDBETWEEN(-30,120)</f>
        <v>107</v>
      </c>
      <c r="E320" s="19" t="s">
        <v>13</v>
      </c>
      <c r="F320" s="19" t="s">
        <v>14</v>
      </c>
      <c r="G320" s="19" t="s">
        <v>247</v>
      </c>
      <c r="H320" s="19"/>
      <c r="I320" s="11">
        <f ca="1">IF(C320&gt;B320,-(B320-C320),C320-B320)</f>
        <v>7.4305555555555514E-2</v>
      </c>
      <c r="J320" s="11">
        <f>MONTH(A320)</f>
        <v>10</v>
      </c>
      <c r="K320" s="11" t="str">
        <f>TEXT(DAY(A320), "DD")</f>
        <v>31</v>
      </c>
      <c r="L320" s="12" t="str">
        <f ca="1">TEXT(HOUR(C320),"00")</f>
        <v>22</v>
      </c>
      <c r="M320" s="12" t="str">
        <f ca="1">TEXT(MINUTE(C320),"00")</f>
        <v>17</v>
      </c>
      <c r="N320" s="13" t="str">
        <f ca="1">CONCATENATE(J320,K320,L320,M320,)</f>
        <v>10312217</v>
      </c>
      <c r="O320" s="11">
        <f ca="1">I320*1440</f>
        <v>106.99999999999994</v>
      </c>
      <c r="P320" s="13">
        <v>532</v>
      </c>
      <c r="Q320" s="13" t="str">
        <f>E320</f>
        <v>BRUSSELS</v>
      </c>
      <c r="R320" s="13" t="s">
        <v>343</v>
      </c>
      <c r="S320" s="29" t="str">
        <f ca="1">CONCATENATE(N320,",",INT(O320),",",P320,",",Q320,",",R320)</f>
        <v>10312217,107,532,BRUSSELS,GENEVA</v>
      </c>
    </row>
    <row r="321" spans="1:19" ht="29.25" x14ac:dyDescent="0.25">
      <c r="A321" s="34">
        <v>43769</v>
      </c>
      <c r="B321" s="18">
        <v>0.91666666666666663</v>
      </c>
      <c r="C321" s="18">
        <f ca="1">B321+(D321/1440)</f>
        <v>0.97638888888888886</v>
      </c>
      <c r="D321" s="31">
        <f ca="1">RANDBETWEEN(-30,120)</f>
        <v>86</v>
      </c>
      <c r="E321" s="19" t="s">
        <v>205</v>
      </c>
      <c r="F321" s="19" t="s">
        <v>23</v>
      </c>
      <c r="G321" s="19" t="s">
        <v>264</v>
      </c>
      <c r="H321" s="19"/>
      <c r="I321" s="11">
        <f ca="1">IF(C321&gt;B321,-(B321-C321),C321-B321)</f>
        <v>5.9722222222222232E-2</v>
      </c>
      <c r="J321" s="11">
        <f>MONTH(A321)</f>
        <v>10</v>
      </c>
      <c r="K321" s="11" t="str">
        <f>TEXT(DAY(A321), "DD")</f>
        <v>31</v>
      </c>
      <c r="L321" s="12" t="str">
        <f ca="1">TEXT(HOUR(C321),"00")</f>
        <v>23</v>
      </c>
      <c r="M321" s="12" t="str">
        <f ca="1">TEXT(MINUTE(C321),"00")</f>
        <v>26</v>
      </c>
      <c r="N321" s="13" t="str">
        <f ca="1">CONCATENATE(J321,K321,L321,M321,)</f>
        <v>10312326</v>
      </c>
      <c r="O321" s="11">
        <f ca="1">I321*1440</f>
        <v>86.000000000000014</v>
      </c>
      <c r="P321" s="13">
        <v>2023</v>
      </c>
      <c r="Q321" s="13" t="str">
        <f>E321</f>
        <v>MARRAKECH</v>
      </c>
      <c r="R321" s="13" t="s">
        <v>343</v>
      </c>
      <c r="S321" s="29" t="str">
        <f ca="1">CONCATENATE(N321,",",INT(O321),",",P321,",",Q321,",",R321)</f>
        <v>10312326,86,2023,MARRAKECH,GENEVA</v>
      </c>
    </row>
    <row r="322" spans="1:19" ht="29.25" x14ac:dyDescent="0.25">
      <c r="A322" s="34">
        <v>43769</v>
      </c>
      <c r="B322" s="18">
        <v>0.95486111111111116</v>
      </c>
      <c r="C322" s="18">
        <f ca="1">B322+(D322/1440)</f>
        <v>0.93888888888888888</v>
      </c>
      <c r="D322" s="31">
        <f ca="1">RANDBETWEEN(-30,120)</f>
        <v>-23</v>
      </c>
      <c r="E322" s="19" t="s">
        <v>25</v>
      </c>
      <c r="F322" s="19" t="s">
        <v>23</v>
      </c>
      <c r="G322" s="19" t="s">
        <v>283</v>
      </c>
      <c r="H322" s="19"/>
      <c r="I322" s="11">
        <f ca="1">IF(C322&gt;B322,-(B322-C322),C322-B322)</f>
        <v>-1.5972222222222276E-2</v>
      </c>
      <c r="J322" s="11">
        <f>MONTH(A322)</f>
        <v>10</v>
      </c>
      <c r="K322" s="11" t="str">
        <f>TEXT(DAY(A322), "DD")</f>
        <v>31</v>
      </c>
      <c r="L322" s="12" t="str">
        <f ca="1">TEXT(HOUR(C322),"00")</f>
        <v>22</v>
      </c>
      <c r="M322" s="12" t="str">
        <f ca="1">TEXT(MINUTE(C322),"00")</f>
        <v>32</v>
      </c>
      <c r="N322" s="13" t="str">
        <f ca="1">CONCATENATE(J322,K322,L322,M322,)</f>
        <v>10312232</v>
      </c>
      <c r="O322" s="11">
        <f ca="1">I322*1440</f>
        <v>-23.000000000000078</v>
      </c>
      <c r="P322" s="13">
        <v>622</v>
      </c>
      <c r="Q322" s="13" t="str">
        <f>E322</f>
        <v>BARCELONA</v>
      </c>
      <c r="R322" s="13" t="s">
        <v>343</v>
      </c>
      <c r="S322" s="29" t="str">
        <f ca="1">CONCATENATE(N322,",",INT(O322),",",P322,",",Q322,",",R322)</f>
        <v>10312232,-24,622,BARCELONA,GENEVA</v>
      </c>
    </row>
    <row r="323" spans="1:19" x14ac:dyDescent="0.25">
      <c r="A323" s="34">
        <v>43769</v>
      </c>
      <c r="B323" s="18">
        <v>0.92361111111111116</v>
      </c>
      <c r="C323" s="18">
        <f ca="1">B323+(D323/1440)</f>
        <v>0.90833333333333344</v>
      </c>
      <c r="D323" s="31">
        <f ca="1">RANDBETWEEN(-30,120)</f>
        <v>-22</v>
      </c>
      <c r="E323" s="19" t="s">
        <v>156</v>
      </c>
      <c r="F323" s="19" t="s">
        <v>23</v>
      </c>
      <c r="G323" s="19" t="s">
        <v>271</v>
      </c>
      <c r="H323" s="19"/>
      <c r="I323" s="11">
        <f ca="1">IF(C323&gt;B323,-(B323-C323),C323-B323)</f>
        <v>-1.5277777777777724E-2</v>
      </c>
      <c r="J323" s="11">
        <f>MONTH(A323)</f>
        <v>10</v>
      </c>
      <c r="K323" s="11" t="str">
        <f>TEXT(DAY(A323), "DD")</f>
        <v>31</v>
      </c>
      <c r="L323" s="12" t="str">
        <f ca="1">TEXT(HOUR(C323),"00")</f>
        <v>21</v>
      </c>
      <c r="M323" s="12" t="str">
        <f ca="1">TEXT(MINUTE(C323),"00")</f>
        <v>48</v>
      </c>
      <c r="N323" s="13" t="str">
        <f ca="1">CONCATENATE(J323,K323,L323,M323,)</f>
        <v>10312148</v>
      </c>
      <c r="O323" s="11">
        <f ca="1">I323*1440</f>
        <v>-21.999999999999922</v>
      </c>
      <c r="P323" s="13">
        <v>597</v>
      </c>
      <c r="Q323" s="13" t="str">
        <f>E323</f>
        <v>NANTES</v>
      </c>
      <c r="R323" s="13" t="s">
        <v>343</v>
      </c>
      <c r="S323" s="29" t="str">
        <f ca="1">CONCATENATE(N323,",",INT(O323),",",P323,",",Q323,",",R323)</f>
        <v>10312148,-22,597,NANTES,GENEVA</v>
      </c>
    </row>
    <row r="324" spans="1:19" x14ac:dyDescent="0.25">
      <c r="A324" s="34">
        <v>43769</v>
      </c>
      <c r="B324" s="18">
        <v>0.91319444444444453</v>
      </c>
      <c r="C324" s="18">
        <f ca="1">B324+(D324/1440)</f>
        <v>0.93333333333333346</v>
      </c>
      <c r="D324" s="31">
        <f ca="1">RANDBETWEEN(-30,120)</f>
        <v>29</v>
      </c>
      <c r="E324" s="19" t="s">
        <v>46</v>
      </c>
      <c r="F324" s="19" t="s">
        <v>47</v>
      </c>
      <c r="G324" s="19" t="s">
        <v>263</v>
      </c>
      <c r="H324" s="19"/>
      <c r="I324" s="11">
        <f ca="1">IF(C324&gt;B324,-(B324-C324),C324-B324)</f>
        <v>2.0138888888888928E-2</v>
      </c>
      <c r="J324" s="11">
        <f>MONTH(A324)</f>
        <v>10</v>
      </c>
      <c r="K324" s="11" t="str">
        <f>TEXT(DAY(A324), "DD")</f>
        <v>31</v>
      </c>
      <c r="L324" s="12" t="str">
        <f ca="1">TEXT(HOUR(C324),"00")</f>
        <v>22</v>
      </c>
      <c r="M324" s="12" t="str">
        <f ca="1">TEXT(MINUTE(C324),"00")</f>
        <v>24</v>
      </c>
      <c r="N324" s="13" t="str">
        <f ca="1">CONCATENATE(J324,K324,L324,M324,)</f>
        <v>10312224</v>
      </c>
      <c r="O324" s="11">
        <f ca="1">I324*1440</f>
        <v>29.000000000000057</v>
      </c>
      <c r="P324" s="13">
        <v>803</v>
      </c>
      <c r="Q324" s="13" t="str">
        <f>E324</f>
        <v>VIENNA</v>
      </c>
      <c r="R324" s="13" t="s">
        <v>343</v>
      </c>
      <c r="S324" s="29" t="str">
        <f ca="1">CONCATENATE(N324,",",INT(O324),",",P324,",",Q324,",",R324)</f>
        <v>10312224,29,803,VIENNA,GENEVA</v>
      </c>
    </row>
    <row r="325" spans="1:19" ht="29.25" x14ac:dyDescent="0.25">
      <c r="A325" s="34">
        <v>43769</v>
      </c>
      <c r="B325" s="18">
        <v>0.87152777777777779</v>
      </c>
      <c r="C325" s="18">
        <f ca="1">B325+(D325/1440)</f>
        <v>0.93680555555555556</v>
      </c>
      <c r="D325" s="31">
        <f ca="1">RANDBETWEEN(-30,120)</f>
        <v>94</v>
      </c>
      <c r="E325" s="19" t="s">
        <v>98</v>
      </c>
      <c r="F325" s="19" t="s">
        <v>23</v>
      </c>
      <c r="G325" s="19" t="s">
        <v>253</v>
      </c>
      <c r="H325" s="19"/>
      <c r="I325" s="11">
        <f ca="1">IF(C325&gt;B325,-(B325-C325),C325-B325)</f>
        <v>6.5277777777777768E-2</v>
      </c>
      <c r="J325" s="11">
        <f>MONTH(A325)</f>
        <v>10</v>
      </c>
      <c r="K325" s="11" t="str">
        <f>TEXT(DAY(A325), "DD")</f>
        <v>31</v>
      </c>
      <c r="L325" s="12" t="str">
        <f ca="1">TEXT(HOUR(C325),"00")</f>
        <v>22</v>
      </c>
      <c r="M325" s="12" t="str">
        <f ca="1">TEXT(MINUTE(C325),"00")</f>
        <v>29</v>
      </c>
      <c r="N325" s="13" t="str">
        <f ca="1">CONCATENATE(J325,K325,L325,M325,)</f>
        <v>10312229</v>
      </c>
      <c r="O325" s="11">
        <f ca="1">I325*1440</f>
        <v>93.999999999999986</v>
      </c>
      <c r="P325" s="13">
        <v>745</v>
      </c>
      <c r="Q325" s="13" t="str">
        <f>E325</f>
        <v>LONDON LGW</v>
      </c>
      <c r="R325" s="13" t="s">
        <v>343</v>
      </c>
      <c r="S325" s="29" t="str">
        <f ca="1">CONCATENATE(N325,",",INT(O325),",",P325,",",Q325,",",R325)</f>
        <v>10312229,94,745,LONDON LGW,GENEVA</v>
      </c>
    </row>
    <row r="326" spans="1:19" x14ac:dyDescent="0.25">
      <c r="A326" s="34">
        <v>43769</v>
      </c>
      <c r="B326" s="18">
        <v>0.81944444444444453</v>
      </c>
      <c r="C326" s="18">
        <f ca="1">B326+(D326/1440)</f>
        <v>0.87361111111111123</v>
      </c>
      <c r="D326" s="31">
        <f ca="1">RANDBETWEEN(-30,120)</f>
        <v>78</v>
      </c>
      <c r="E326" s="19" t="s">
        <v>30</v>
      </c>
      <c r="F326" s="19" t="s">
        <v>31</v>
      </c>
      <c r="G326" s="19" t="s">
        <v>242</v>
      </c>
      <c r="H326" s="19"/>
      <c r="I326" s="11">
        <f ca="1">IF(C326&gt;B326,-(B326-C326),C326-B326)</f>
        <v>5.4166666666666696E-2</v>
      </c>
      <c r="J326" s="11">
        <f>MONTH(A326)</f>
        <v>10</v>
      </c>
      <c r="K326" s="11" t="str">
        <f>TEXT(DAY(A326), "DD")</f>
        <v>31</v>
      </c>
      <c r="L326" s="12" t="str">
        <f ca="1">TEXT(HOUR(C326),"00")</f>
        <v>20</v>
      </c>
      <c r="M326" s="12" t="str">
        <f ca="1">TEXT(MINUTE(C326),"00")</f>
        <v>58</v>
      </c>
      <c r="N326" s="13" t="str">
        <f ca="1">CONCATENATE(J326,K326,L326,M326,)</f>
        <v>10312058</v>
      </c>
      <c r="O326" s="11">
        <f ca="1">I326*1440</f>
        <v>78.000000000000043</v>
      </c>
      <c r="P326" s="13">
        <v>409</v>
      </c>
      <c r="Q326" s="13" t="str">
        <f>E326</f>
        <v>PARIS CDG</v>
      </c>
      <c r="R326" s="13" t="s">
        <v>343</v>
      </c>
      <c r="S326" s="29" t="str">
        <f ca="1">CONCATENATE(N326,",",INT(O326),",",P326,",",Q326,",",R326)</f>
        <v>10312058,78,409,PARIS CDG,GENEVA</v>
      </c>
    </row>
    <row r="327" spans="1:19" ht="29.25" x14ac:dyDescent="0.25">
      <c r="A327" s="34">
        <v>43769</v>
      </c>
      <c r="B327" s="18">
        <v>0.82638888888888884</v>
      </c>
      <c r="C327" s="18">
        <f ca="1">B327+(D327/1440)</f>
        <v>0.82222222222222219</v>
      </c>
      <c r="D327" s="31">
        <f ca="1">RANDBETWEEN(-30,120)</f>
        <v>-6</v>
      </c>
      <c r="E327" s="19" t="s">
        <v>54</v>
      </c>
      <c r="F327" s="19" t="s">
        <v>58</v>
      </c>
      <c r="G327" s="19" t="s">
        <v>243</v>
      </c>
      <c r="H327" s="19"/>
      <c r="I327" s="11">
        <f ca="1">IF(C327&gt;B327,-(B327-C327),C327-B327)</f>
        <v>-4.1666666666666519E-3</v>
      </c>
      <c r="J327" s="11">
        <f>MONTH(A327)</f>
        <v>10</v>
      </c>
      <c r="K327" s="11" t="str">
        <f>TEXT(DAY(A327), "DD")</f>
        <v>31</v>
      </c>
      <c r="L327" s="12" t="str">
        <f ca="1">TEXT(HOUR(C327),"00")</f>
        <v>19</v>
      </c>
      <c r="M327" s="12" t="str">
        <f ca="1">TEXT(MINUTE(C327),"00")</f>
        <v>44</v>
      </c>
      <c r="N327" s="13" t="str">
        <f ca="1">CONCATENATE(J327,K327,L327,M327,)</f>
        <v>10311944</v>
      </c>
      <c r="O327" s="11">
        <f ca="1">I327*1440</f>
        <v>-5.9999999999999787</v>
      </c>
      <c r="P327" s="13">
        <v>745</v>
      </c>
      <c r="Q327" s="13" t="str">
        <f>E327</f>
        <v>LONDON LHR</v>
      </c>
      <c r="R327" s="13" t="s">
        <v>343</v>
      </c>
      <c r="S327" s="29" t="str">
        <f ca="1">CONCATENATE(N327,",",INT(O327),",",P327,",",Q327,",",R327)</f>
        <v>10311944,-6,745,LONDON LHR,GENEVA</v>
      </c>
    </row>
    <row r="328" spans="1:19" ht="29.25" x14ac:dyDescent="0.25">
      <c r="A328" s="34">
        <v>43769</v>
      </c>
      <c r="B328" s="18">
        <v>0.84722222222222221</v>
      </c>
      <c r="C328" s="18">
        <f ca="1">B328+(D328/1440)</f>
        <v>0.88472222222222219</v>
      </c>
      <c r="D328" s="31">
        <f ca="1">RANDBETWEEN(-30,120)</f>
        <v>54</v>
      </c>
      <c r="E328" s="19" t="s">
        <v>44</v>
      </c>
      <c r="F328" s="19" t="s">
        <v>23</v>
      </c>
      <c r="G328" s="19" t="s">
        <v>246</v>
      </c>
      <c r="H328" s="19"/>
      <c r="I328" s="11">
        <f ca="1">IF(C328&gt;B328,-(B328-C328),C328-B328)</f>
        <v>3.7499999999999978E-2</v>
      </c>
      <c r="J328" s="11">
        <f>MONTH(A328)</f>
        <v>10</v>
      </c>
      <c r="K328" s="11" t="str">
        <f>TEXT(DAY(A328), "DD")</f>
        <v>31</v>
      </c>
      <c r="L328" s="12" t="str">
        <f ca="1">TEXT(HOUR(C328),"00")</f>
        <v>21</v>
      </c>
      <c r="M328" s="12" t="str">
        <f ca="1">TEXT(MINUTE(C328),"00")</f>
        <v>14</v>
      </c>
      <c r="N328" s="13" t="str">
        <f ca="1">CONCATENATE(J328,K328,L328,M328,)</f>
        <v>10312114</v>
      </c>
      <c r="O328" s="11">
        <f ca="1">I328*1440</f>
        <v>53.999999999999972</v>
      </c>
      <c r="P328" s="13">
        <v>877</v>
      </c>
      <c r="Q328" s="13" t="str">
        <f>E328</f>
        <v>BERLIN SXF</v>
      </c>
      <c r="R328" s="13" t="s">
        <v>343</v>
      </c>
      <c r="S328" s="29" t="str">
        <f ca="1">CONCATENATE(N328,",",INT(O328),",",P328,",",Q328,",",R328)</f>
        <v>10312114,54,877,BERLIN SXF,GENEVA</v>
      </c>
    </row>
    <row r="329" spans="1:19" ht="29.25" x14ac:dyDescent="0.25">
      <c r="A329" s="34">
        <v>43769</v>
      </c>
      <c r="B329" s="18">
        <v>0.86111111111111116</v>
      </c>
      <c r="C329" s="18">
        <f ca="1">B329+(D329/1440)</f>
        <v>0.8666666666666667</v>
      </c>
      <c r="D329" s="31">
        <f ca="1">RANDBETWEEN(-30,120)</f>
        <v>8</v>
      </c>
      <c r="E329" s="19" t="s">
        <v>111</v>
      </c>
      <c r="F329" s="19" t="s">
        <v>112</v>
      </c>
      <c r="G329" s="19" t="s">
        <v>249</v>
      </c>
      <c r="H329" s="19"/>
      <c r="I329" s="11">
        <f ca="1">IF(C329&gt;B329,-(B329-C329),C329-B329)</f>
        <v>5.5555555555555358E-3</v>
      </c>
      <c r="J329" s="11">
        <f>MONTH(A329)</f>
        <v>10</v>
      </c>
      <c r="K329" s="11" t="str">
        <f>TEXT(DAY(A329), "DD")</f>
        <v>31</v>
      </c>
      <c r="L329" s="12" t="str">
        <f ca="1">TEXT(HOUR(C329),"00")</f>
        <v>20</v>
      </c>
      <c r="M329" s="12" t="str">
        <f ca="1">TEXT(MINUTE(C329),"00")</f>
        <v>48</v>
      </c>
      <c r="N329" s="13" t="str">
        <f ca="1">CONCATENATE(J329,K329,L329,M329,)</f>
        <v>10312048</v>
      </c>
      <c r="O329" s="11">
        <f ca="1">I329*1440</f>
        <v>7.9999999999999716</v>
      </c>
      <c r="P329" s="13">
        <v>2418</v>
      </c>
      <c r="Q329" s="13" t="str">
        <f>E329</f>
        <v>MOSCOW SVO</v>
      </c>
      <c r="R329" s="13" t="s">
        <v>343</v>
      </c>
      <c r="S329" s="29" t="str">
        <f ca="1">CONCATENATE(N329,",",INT(O329),",",P329,",",Q329,",",R329)</f>
        <v>10312048,7,2418,MOSCOW SVO,GENEVA</v>
      </c>
    </row>
    <row r="330" spans="1:19" x14ac:dyDescent="0.25">
      <c r="A330" s="34">
        <v>43769</v>
      </c>
      <c r="B330" s="18">
        <v>0.95138888888888884</v>
      </c>
      <c r="C330" s="18">
        <f ca="1">B330+(D330/1440)</f>
        <v>0.99791666666666656</v>
      </c>
      <c r="D330" s="31">
        <f ca="1">RANDBETWEEN(-30,120)</f>
        <v>67</v>
      </c>
      <c r="E330" s="19" t="s">
        <v>93</v>
      </c>
      <c r="F330" s="19" t="s">
        <v>23</v>
      </c>
      <c r="G330" s="19" t="s">
        <v>282</v>
      </c>
      <c r="H330" s="19"/>
      <c r="I330" s="11">
        <f ca="1">IF(C330&gt;B330,-(B330-C330),C330-B330)</f>
        <v>4.6527777777777724E-2</v>
      </c>
      <c r="J330" s="11">
        <f>MONTH(A330)</f>
        <v>10</v>
      </c>
      <c r="K330" s="11" t="str">
        <f>TEXT(DAY(A330), "DD")</f>
        <v>31</v>
      </c>
      <c r="L330" s="12" t="str">
        <f ca="1">TEXT(HOUR(C330),"00")</f>
        <v>23</v>
      </c>
      <c r="M330" s="12" t="str">
        <f ca="1">TEXT(MINUTE(C330),"00")</f>
        <v>57</v>
      </c>
      <c r="N330" s="13" t="str">
        <f ca="1">CONCATENATE(J330,K330,L330,M330,)</f>
        <v>10312357</v>
      </c>
      <c r="O330" s="11">
        <f ca="1">I330*1440</f>
        <v>66.999999999999915</v>
      </c>
      <c r="P330" s="13">
        <v>544</v>
      </c>
      <c r="Q330" s="13" t="str">
        <f>E330</f>
        <v>BORDEAUX</v>
      </c>
      <c r="R330" s="13" t="s">
        <v>343</v>
      </c>
      <c r="S330" s="29" t="str">
        <f ca="1">CONCATENATE(N330,",",INT(O330),",",P330,",",Q330,",",R330)</f>
        <v>10312357,66,544,BORDEAUX,GENEVA</v>
      </c>
    </row>
    <row r="331" spans="1:19" ht="29.25" x14ac:dyDescent="0.25">
      <c r="A331" s="34">
        <v>43769</v>
      </c>
      <c r="B331" s="18">
        <v>0.83333333333333337</v>
      </c>
      <c r="C331" s="18">
        <f ca="1">B331+(D331/1440)</f>
        <v>0.84166666666666667</v>
      </c>
      <c r="D331" s="31">
        <f ca="1">RANDBETWEEN(-30,120)</f>
        <v>12</v>
      </c>
      <c r="E331" s="19" t="s">
        <v>54</v>
      </c>
      <c r="F331" s="19" t="s">
        <v>37</v>
      </c>
      <c r="G331" s="19" t="s">
        <v>245</v>
      </c>
      <c r="H331" s="19"/>
      <c r="I331" s="11">
        <f ca="1">IF(C331&gt;B331,-(B331-C331),C331-B331)</f>
        <v>8.3333333333333037E-3</v>
      </c>
      <c r="J331" s="11">
        <f>MONTH(A331)</f>
        <v>10</v>
      </c>
      <c r="K331" s="11" t="str">
        <f>TEXT(DAY(A331), "DD")</f>
        <v>31</v>
      </c>
      <c r="L331" s="12" t="str">
        <f ca="1">TEXT(HOUR(C331),"00")</f>
        <v>20</v>
      </c>
      <c r="M331" s="12" t="str">
        <f ca="1">TEXT(MINUTE(C331),"00")</f>
        <v>12</v>
      </c>
      <c r="N331" s="13" t="str">
        <f ca="1">CONCATENATE(J331,K331,L331,M331,)</f>
        <v>10312012</v>
      </c>
      <c r="O331" s="11">
        <f ca="1">I331*1440</f>
        <v>11.999999999999957</v>
      </c>
      <c r="P331" s="13">
        <v>745</v>
      </c>
      <c r="Q331" s="13" t="str">
        <f>E331</f>
        <v>LONDON LHR</v>
      </c>
      <c r="R331" s="13" t="s">
        <v>343</v>
      </c>
      <c r="S331" s="29" t="str">
        <f ca="1">CONCATENATE(N331,",",INT(O331),",",P331,",",Q331,",",R331)</f>
        <v>10312012,12,745,LONDON LHR,GENEVA</v>
      </c>
    </row>
    <row r="332" spans="1:19" ht="29.25" x14ac:dyDescent="0.25">
      <c r="A332" s="34">
        <v>43769</v>
      </c>
      <c r="B332" s="18">
        <v>0.86458333333333337</v>
      </c>
      <c r="C332" s="18">
        <f ca="1">B332+(D332/1440)</f>
        <v>0.90208333333333335</v>
      </c>
      <c r="D332" s="31">
        <f ca="1">RANDBETWEEN(-30,120)</f>
        <v>54</v>
      </c>
      <c r="E332" s="19" t="s">
        <v>16</v>
      </c>
      <c r="F332" s="19" t="s">
        <v>17</v>
      </c>
      <c r="G332" s="19" t="s">
        <v>250</v>
      </c>
      <c r="H332" s="19"/>
      <c r="I332" s="11">
        <f ca="1">IF(C332&gt;B332,-(B332-C332),C332-B332)</f>
        <v>3.7499999999999978E-2</v>
      </c>
      <c r="J332" s="11">
        <f>MONTH(A332)</f>
        <v>10</v>
      </c>
      <c r="K332" s="11" t="str">
        <f>TEXT(DAY(A332), "DD")</f>
        <v>31</v>
      </c>
      <c r="L332" s="12" t="str">
        <f ca="1">TEXT(HOUR(C332),"00")</f>
        <v>21</v>
      </c>
      <c r="M332" s="12" t="str">
        <f ca="1">TEXT(MINUTE(C332),"00")</f>
        <v>39</v>
      </c>
      <c r="N332" s="13" t="str">
        <f ca="1">CONCATENATE(J332,K332,L332,M332,)</f>
        <v>10312139</v>
      </c>
      <c r="O332" s="11">
        <f ca="1">I332*1440</f>
        <v>53.999999999999972</v>
      </c>
      <c r="P332" s="13">
        <v>378</v>
      </c>
      <c r="Q332" s="13" t="str">
        <f>E332</f>
        <v>LUXEMBOURG</v>
      </c>
      <c r="R332" s="13" t="s">
        <v>343</v>
      </c>
      <c r="S332" s="29" t="str">
        <f ca="1">CONCATENATE(N332,",",INT(O332),",",P332,",",Q332,",",R332)</f>
        <v>10312139,54,378,LUXEMBOURG,GENEVA</v>
      </c>
    </row>
    <row r="333" spans="1:19" x14ac:dyDescent="0.25">
      <c r="A333" s="34">
        <v>43769</v>
      </c>
      <c r="B333" s="25">
        <v>0.97222222222222221</v>
      </c>
      <c r="C333" s="18">
        <f ca="1">B333+(D333/1440)</f>
        <v>0.99791666666666667</v>
      </c>
      <c r="D333" s="31">
        <f ca="1">RANDBETWEEN(-30,120)</f>
        <v>37</v>
      </c>
      <c r="E333" s="26" t="s">
        <v>36</v>
      </c>
      <c r="F333" s="26" t="s">
        <v>37</v>
      </c>
      <c r="G333" s="26" t="s">
        <v>286</v>
      </c>
      <c r="H333" s="36"/>
      <c r="I333" s="11">
        <f ca="1">IF(C333&gt;B333,-(B333-C333),C333-B333)</f>
        <v>2.5694444444444464E-2</v>
      </c>
      <c r="J333" s="11">
        <f>MONTH(A333)</f>
        <v>10</v>
      </c>
      <c r="K333" s="11" t="str">
        <f>TEXT(DAY(A333), "DD")</f>
        <v>31</v>
      </c>
      <c r="L333" s="12" t="str">
        <f ca="1">TEXT(HOUR(C333),"00")</f>
        <v>23</v>
      </c>
      <c r="M333" s="12" t="str">
        <f ca="1">TEXT(MINUTE(C333),"00")</f>
        <v>57</v>
      </c>
      <c r="N333" s="13" t="str">
        <f ca="1">CONCATENATE(J333,K333,L333,M333,)</f>
        <v>10312357</v>
      </c>
      <c r="O333" s="11">
        <f ca="1">I333*1440</f>
        <v>37.000000000000028</v>
      </c>
      <c r="P333" s="13">
        <v>223</v>
      </c>
      <c r="Q333" s="13" t="str">
        <f>E333</f>
        <v>ZURICH</v>
      </c>
      <c r="R333" s="13" t="s">
        <v>343</v>
      </c>
      <c r="S333" s="29" t="str">
        <f ca="1">CONCATENATE(N333,",",INT(O333),",",P333,",",Q333,",",R333)</f>
        <v>10312357,37,223,ZURICH,GENEVA</v>
      </c>
    </row>
    <row r="334" spans="1:19" x14ac:dyDescent="0.25">
      <c r="A334" s="34">
        <v>43769</v>
      </c>
      <c r="B334" s="18">
        <v>0.95833333333333337</v>
      </c>
      <c r="C334" s="18">
        <f ca="1">B334+(D334/1440)</f>
        <v>0.95625000000000004</v>
      </c>
      <c r="D334" s="31">
        <f ca="1">RANDBETWEEN(-30,120)</f>
        <v>-3</v>
      </c>
      <c r="E334" s="19" t="s">
        <v>88</v>
      </c>
      <c r="F334" s="19" t="s">
        <v>20</v>
      </c>
      <c r="G334" s="19" t="s">
        <v>284</v>
      </c>
      <c r="H334" s="19"/>
      <c r="I334" s="11">
        <f ca="1">IF(C334&gt;B334,-(B334-C334),C334-B334)</f>
        <v>-2.0833333333333259E-3</v>
      </c>
      <c r="J334" s="11">
        <f>MONTH(A334)</f>
        <v>10</v>
      </c>
      <c r="K334" s="11" t="str">
        <f>TEXT(DAY(A334), "DD")</f>
        <v>31</v>
      </c>
      <c r="L334" s="12" t="str">
        <f ca="1">TEXT(HOUR(C334),"00")</f>
        <v>22</v>
      </c>
      <c r="M334" s="12" t="str">
        <f ca="1">TEXT(MINUTE(C334),"00")</f>
        <v>57</v>
      </c>
      <c r="N334" s="13" t="str">
        <f ca="1">CONCATENATE(J334,K334,L334,M334,)</f>
        <v>10312257</v>
      </c>
      <c r="O334" s="11">
        <f ca="1">I334*1440</f>
        <v>-2.9999999999999893</v>
      </c>
      <c r="P334" s="13">
        <v>698</v>
      </c>
      <c r="Q334" s="13" t="str">
        <f>E334</f>
        <v>ROME FCO</v>
      </c>
      <c r="R334" s="13" t="s">
        <v>343</v>
      </c>
      <c r="S334" s="29" t="str">
        <f ca="1">CONCATENATE(N334,",",INT(O334),",",P334,",",Q334,",",R334)</f>
        <v>10312257,-3,698,ROME FCO,GENEVA</v>
      </c>
    </row>
    <row r="335" spans="1:19" ht="29.25" x14ac:dyDescent="0.25">
      <c r="A335" s="34">
        <v>43769</v>
      </c>
      <c r="B335" s="18">
        <v>0.90972222222222221</v>
      </c>
      <c r="C335" s="18">
        <f ca="1">B335+(D335/1440)</f>
        <v>0.96666666666666667</v>
      </c>
      <c r="D335" s="31">
        <f ca="1">RANDBETWEEN(-30,120)</f>
        <v>82</v>
      </c>
      <c r="E335" s="19" t="s">
        <v>54</v>
      </c>
      <c r="F335" s="19" t="s">
        <v>58</v>
      </c>
      <c r="G335" s="19" t="s">
        <v>260</v>
      </c>
      <c r="H335" s="19"/>
      <c r="I335" s="11">
        <f ca="1">IF(C335&gt;B335,-(B335-C335),C335-B335)</f>
        <v>5.6944444444444464E-2</v>
      </c>
      <c r="J335" s="11">
        <f>MONTH(A335)</f>
        <v>10</v>
      </c>
      <c r="K335" s="11" t="str">
        <f>TEXT(DAY(A335), "DD")</f>
        <v>31</v>
      </c>
      <c r="L335" s="12" t="str">
        <f ca="1">TEXT(HOUR(C335),"00")</f>
        <v>23</v>
      </c>
      <c r="M335" s="12" t="str">
        <f ca="1">TEXT(MINUTE(C335),"00")</f>
        <v>12</v>
      </c>
      <c r="N335" s="13" t="str">
        <f ca="1">CONCATENATE(J335,K335,L335,M335,)</f>
        <v>10312312</v>
      </c>
      <c r="O335" s="11">
        <f ca="1">I335*1440</f>
        <v>82.000000000000028</v>
      </c>
      <c r="P335" s="13">
        <v>745</v>
      </c>
      <c r="Q335" s="13" t="str">
        <f>E335</f>
        <v>LONDON LHR</v>
      </c>
      <c r="R335" s="13" t="s">
        <v>343</v>
      </c>
      <c r="S335" s="29" t="str">
        <f ca="1">CONCATENATE(N335,",",INT(O335),",",P335,",",Q335,",",R335)</f>
        <v>10312312,82,745,LONDON LHR,GENEVA</v>
      </c>
    </row>
    <row r="336" spans="1:19" x14ac:dyDescent="0.25">
      <c r="A336" s="34">
        <v>43769</v>
      </c>
      <c r="B336" s="18">
        <v>0.90972222222222221</v>
      </c>
      <c r="C336" s="18">
        <f ca="1">B336+(D336/1440)</f>
        <v>0.95416666666666661</v>
      </c>
      <c r="D336" s="31">
        <f ca="1">RANDBETWEEN(-30,120)</f>
        <v>64</v>
      </c>
      <c r="E336" s="19" t="s">
        <v>52</v>
      </c>
      <c r="F336" s="19" t="s">
        <v>23</v>
      </c>
      <c r="G336" s="19" t="s">
        <v>261</v>
      </c>
      <c r="H336" s="19"/>
      <c r="I336" s="11">
        <f ca="1">IF(C336&gt;B336,-(B336-C336),C336-B336)</f>
        <v>4.4444444444444398E-2</v>
      </c>
      <c r="J336" s="11">
        <f>MONTH(A336)</f>
        <v>10</v>
      </c>
      <c r="K336" s="11" t="str">
        <f>TEXT(DAY(A336), "DD")</f>
        <v>31</v>
      </c>
      <c r="L336" s="12" t="str">
        <f ca="1">TEXT(HOUR(C336),"00")</f>
        <v>22</v>
      </c>
      <c r="M336" s="12" t="str">
        <f ca="1">TEXT(MINUTE(C336),"00")</f>
        <v>54</v>
      </c>
      <c r="N336" s="13" t="str">
        <f ca="1">CONCATENATE(J336,K336,L336,M336,)</f>
        <v>10312254</v>
      </c>
      <c r="O336" s="11">
        <f ca="1">I336*1440</f>
        <v>63.999999999999929</v>
      </c>
      <c r="P336" s="13">
        <v>409</v>
      </c>
      <c r="Q336" s="13" t="str">
        <f>E336</f>
        <v>PARIS ORY</v>
      </c>
      <c r="R336" s="13" t="s">
        <v>343</v>
      </c>
      <c r="S336" s="29" t="str">
        <f ca="1">CONCATENATE(N336,",",INT(O336),",",P336,",",Q336,",",R336)</f>
        <v>10312254,63,409,PARIS ORY,GENEVA</v>
      </c>
    </row>
    <row r="337" spans="1:19" ht="29.25" x14ac:dyDescent="0.25">
      <c r="A337" s="34">
        <v>43769</v>
      </c>
      <c r="B337" s="18">
        <v>0.94097222222222221</v>
      </c>
      <c r="C337" s="18">
        <f ca="1">B337+(D337/1440)</f>
        <v>0.95763888888888893</v>
      </c>
      <c r="D337" s="31">
        <f ca="1">RANDBETWEEN(-30,120)</f>
        <v>24</v>
      </c>
      <c r="E337" s="19" t="s">
        <v>33</v>
      </c>
      <c r="F337" s="19" t="s">
        <v>23</v>
      </c>
      <c r="G337" s="19" t="s">
        <v>278</v>
      </c>
      <c r="H337" s="19"/>
      <c r="I337" s="11">
        <f ca="1">IF(C337&gt;B337,-(B337-C337),C337-B337)</f>
        <v>1.6666666666666718E-2</v>
      </c>
      <c r="J337" s="11">
        <f>MONTH(A337)</f>
        <v>10</v>
      </c>
      <c r="K337" s="11" t="str">
        <f>TEXT(DAY(A337), "DD")</f>
        <v>31</v>
      </c>
      <c r="L337" s="12" t="str">
        <f ca="1">TEXT(HOUR(C337),"00")</f>
        <v>22</v>
      </c>
      <c r="M337" s="12" t="str">
        <f ca="1">TEXT(MINUTE(C337),"00")</f>
        <v>59</v>
      </c>
      <c r="N337" s="13" t="str">
        <f ca="1">CONCATENATE(J337,K337,L337,M337,)</f>
        <v>10312259</v>
      </c>
      <c r="O337" s="11">
        <f ca="1">I337*1440</f>
        <v>24.000000000000075</v>
      </c>
      <c r="P337" s="13">
        <v>691</v>
      </c>
      <c r="Q337" s="13" t="str">
        <f>E337</f>
        <v>AMSTERDAM</v>
      </c>
      <c r="R337" s="13" t="s">
        <v>343</v>
      </c>
      <c r="S337" s="29" t="str">
        <f ca="1">CONCATENATE(N337,",",INT(O337),",",P337,",",Q337,",",R337)</f>
        <v>10312259,24,691,AMSTERDAM,GENEVA</v>
      </c>
    </row>
    <row r="338" spans="1:19" ht="29.25" x14ac:dyDescent="0.25">
      <c r="A338" s="34">
        <v>43769</v>
      </c>
      <c r="B338" s="18">
        <v>0.87847222222222221</v>
      </c>
      <c r="C338" s="18">
        <f ca="1">B338+(D338/1440)</f>
        <v>0.87430555555555556</v>
      </c>
      <c r="D338" s="31">
        <f ca="1">RANDBETWEEN(-30,120)</f>
        <v>-6</v>
      </c>
      <c r="E338" s="19" t="s">
        <v>105</v>
      </c>
      <c r="F338" s="19" t="s">
        <v>23</v>
      </c>
      <c r="G338" s="19" t="s">
        <v>255</v>
      </c>
      <c r="H338" s="19"/>
      <c r="I338" s="11">
        <f ca="1">IF(C338&gt;B338,-(B338-C338),C338-B338)</f>
        <v>-4.1666666666666519E-3</v>
      </c>
      <c r="J338" s="11">
        <f>MONTH(A338)</f>
        <v>10</v>
      </c>
      <c r="K338" s="11" t="str">
        <f>TEXT(DAY(A338), "DD")</f>
        <v>31</v>
      </c>
      <c r="L338" s="12" t="str">
        <f ca="1">TEXT(HOUR(C338),"00")</f>
        <v>20</v>
      </c>
      <c r="M338" s="12" t="str">
        <f ca="1">TEXT(MINUTE(C338),"00")</f>
        <v>59</v>
      </c>
      <c r="N338" s="13" t="str">
        <f ca="1">CONCATENATE(J338,K338,L338,M338,)</f>
        <v>10312059</v>
      </c>
      <c r="O338" s="11">
        <f ca="1">I338*1440</f>
        <v>-5.9999999999999787</v>
      </c>
      <c r="P338" s="13">
        <v>1006</v>
      </c>
      <c r="Q338" s="13" t="str">
        <f>E338</f>
        <v>MANCHESTER</v>
      </c>
      <c r="R338" s="13" t="s">
        <v>343</v>
      </c>
      <c r="S338" s="29" t="str">
        <f ca="1">CONCATENATE(N338,",",INT(O338),",",P338,",",Q338,",",R338)</f>
        <v>10312059,-6,1006,MANCHESTER,GENEVA</v>
      </c>
    </row>
    <row r="339" spans="1:19" x14ac:dyDescent="0.25">
      <c r="A339" s="34">
        <v>43769</v>
      </c>
      <c r="B339" s="18">
        <v>0.92013888888888884</v>
      </c>
      <c r="C339" s="18">
        <f ca="1">B339+(D339/1440)</f>
        <v>0.92430555555555549</v>
      </c>
      <c r="D339" s="31">
        <f ca="1">RANDBETWEEN(-30,120)</f>
        <v>6</v>
      </c>
      <c r="E339" s="19" t="s">
        <v>88</v>
      </c>
      <c r="F339" s="19" t="s">
        <v>23</v>
      </c>
      <c r="G339" s="19" t="s">
        <v>265</v>
      </c>
      <c r="H339" s="19"/>
      <c r="I339" s="11">
        <f ca="1">IF(C339&gt;B339,-(B339-C339),C339-B339)</f>
        <v>4.1666666666666519E-3</v>
      </c>
      <c r="J339" s="11">
        <f>MONTH(A339)</f>
        <v>10</v>
      </c>
      <c r="K339" s="11" t="str">
        <f>TEXT(DAY(A339), "DD")</f>
        <v>31</v>
      </c>
      <c r="L339" s="12" t="str">
        <f ca="1">TEXT(HOUR(C339),"00")</f>
        <v>22</v>
      </c>
      <c r="M339" s="12" t="str">
        <f ca="1">TEXT(MINUTE(C339),"00")</f>
        <v>11</v>
      </c>
      <c r="N339" s="13" t="str">
        <f ca="1">CONCATENATE(J339,K339,L339,M339,)</f>
        <v>10312211</v>
      </c>
      <c r="O339" s="11">
        <f ca="1">I339*1440</f>
        <v>5.9999999999999787</v>
      </c>
      <c r="P339" s="13">
        <v>698</v>
      </c>
      <c r="Q339" s="13" t="str">
        <f>E339</f>
        <v>ROME FCO</v>
      </c>
      <c r="R339" s="13" t="s">
        <v>343</v>
      </c>
      <c r="S339" s="29" t="str">
        <f ca="1">CONCATENATE(N339,",",INT(O339),",",P339,",",Q339,",",R339)</f>
        <v>10312211,5,698,ROME FCO,GENEVA</v>
      </c>
    </row>
    <row r="340" spans="1:19" x14ac:dyDescent="0.25">
      <c r="A340" s="34">
        <v>43769</v>
      </c>
      <c r="B340" s="18">
        <v>0.93055555555555547</v>
      </c>
      <c r="C340" s="18">
        <f ca="1">B340+(D340/1440)</f>
        <v>0.9590277777777777</v>
      </c>
      <c r="D340" s="31">
        <f ca="1">RANDBETWEEN(-30,120)</f>
        <v>41</v>
      </c>
      <c r="E340" s="19" t="s">
        <v>115</v>
      </c>
      <c r="F340" s="19" t="s">
        <v>116</v>
      </c>
      <c r="G340" s="19" t="s">
        <v>275</v>
      </c>
      <c r="H340" s="19"/>
      <c r="I340" s="11">
        <f ca="1">IF(C340&gt;B340,-(B340-C340),C340-B340)</f>
        <v>2.8472222222222232E-2</v>
      </c>
      <c r="J340" s="11">
        <f>MONTH(A340)</f>
        <v>10</v>
      </c>
      <c r="K340" s="11" t="str">
        <f>TEXT(DAY(A340), "DD")</f>
        <v>31</v>
      </c>
      <c r="L340" s="12" t="str">
        <f ca="1">TEXT(HOUR(C340),"00")</f>
        <v>23</v>
      </c>
      <c r="M340" s="12" t="str">
        <f ca="1">TEXT(MINUTE(C340),"00")</f>
        <v>01</v>
      </c>
      <c r="N340" s="13" t="str">
        <f ca="1">CONCATENATE(J340,K340,L340,M340,)</f>
        <v>10312301</v>
      </c>
      <c r="O340" s="11">
        <f ca="1">I340*1440</f>
        <v>41.000000000000014</v>
      </c>
      <c r="P340" s="13">
        <v>1022</v>
      </c>
      <c r="Q340" s="13" t="str">
        <f>E340</f>
        <v>MADRID</v>
      </c>
      <c r="R340" s="13" t="s">
        <v>343</v>
      </c>
      <c r="S340" s="29" t="str">
        <f ca="1">CONCATENATE(N340,",",INT(O340),",",P340,",",Q340,",",R340)</f>
        <v>10312301,41,1022,MADRID,GENEVA</v>
      </c>
    </row>
    <row r="341" spans="1:19" x14ac:dyDescent="0.25">
      <c r="A341" s="34">
        <v>43769</v>
      </c>
      <c r="B341" s="18">
        <v>0.91319444444444453</v>
      </c>
      <c r="C341" s="18">
        <f ca="1">B341+(D341/1440)</f>
        <v>0.92361111111111116</v>
      </c>
      <c r="D341" s="31">
        <f ca="1">RANDBETWEEN(-30,120)</f>
        <v>15</v>
      </c>
      <c r="E341" s="19" t="s">
        <v>30</v>
      </c>
      <c r="F341" s="19" t="s">
        <v>31</v>
      </c>
      <c r="G341" s="19" t="s">
        <v>262</v>
      </c>
      <c r="H341" s="19"/>
      <c r="I341" s="11">
        <f ca="1">IF(C341&gt;B341,-(B341-C341),C341-B341)</f>
        <v>1.041666666666663E-2</v>
      </c>
      <c r="J341" s="11">
        <f>MONTH(A341)</f>
        <v>10</v>
      </c>
      <c r="K341" s="11" t="str">
        <f>TEXT(DAY(A341), "DD")</f>
        <v>31</v>
      </c>
      <c r="L341" s="12" t="str">
        <f ca="1">TEXT(HOUR(C341),"00")</f>
        <v>22</v>
      </c>
      <c r="M341" s="12" t="str">
        <f ca="1">TEXT(MINUTE(C341),"00")</f>
        <v>10</v>
      </c>
      <c r="N341" s="13" t="str">
        <f ca="1">CONCATENATE(J341,K341,L341,M341,)</f>
        <v>10312210</v>
      </c>
      <c r="O341" s="11">
        <f ca="1">I341*1440</f>
        <v>14.999999999999947</v>
      </c>
      <c r="P341" s="13">
        <v>409</v>
      </c>
      <c r="Q341" s="13" t="str">
        <f>E341</f>
        <v>PARIS CDG</v>
      </c>
      <c r="R341" s="13" t="s">
        <v>343</v>
      </c>
      <c r="S341" s="29" t="str">
        <f ca="1">CONCATENATE(N341,",",INT(O341),",",P341,",",Q341,",",R341)</f>
        <v>10312210,14,409,PARIS CDG,GENEVA</v>
      </c>
    </row>
    <row r="342" spans="1:19" x14ac:dyDescent="0.25">
      <c r="A342" s="34">
        <v>43769</v>
      </c>
      <c r="B342" s="18">
        <v>0.92708333333333337</v>
      </c>
      <c r="C342" s="18">
        <f ca="1">B342+(D342/1440)</f>
        <v>0.99652777777777779</v>
      </c>
      <c r="D342" s="31">
        <f ca="1">RANDBETWEEN(-30,120)</f>
        <v>100</v>
      </c>
      <c r="E342" s="19" t="s">
        <v>272</v>
      </c>
      <c r="F342" s="19" t="s">
        <v>37</v>
      </c>
      <c r="G342" s="19" t="s">
        <v>273</v>
      </c>
      <c r="H342" s="19"/>
      <c r="I342" s="11">
        <f ca="1">IF(C342&gt;B342,-(B342-C342),C342-B342)</f>
        <v>6.944444444444442E-2</v>
      </c>
      <c r="J342" s="11">
        <f>MONTH(A342)</f>
        <v>10</v>
      </c>
      <c r="K342" s="11" t="str">
        <f>TEXT(DAY(A342), "DD")</f>
        <v>31</v>
      </c>
      <c r="L342" s="12" t="str">
        <f ca="1">TEXT(HOUR(C342),"00")</f>
        <v>23</v>
      </c>
      <c r="M342" s="12" t="str">
        <f ca="1">TEXT(MINUTE(C342),"00")</f>
        <v>55</v>
      </c>
      <c r="N342" s="13" t="str">
        <f ca="1">CONCATENATE(J342,K342,L342,M342,)</f>
        <v>10312355</v>
      </c>
      <c r="O342" s="11">
        <f ca="1">I342*1440</f>
        <v>99.999999999999972</v>
      </c>
      <c r="P342" s="13">
        <v>917</v>
      </c>
      <c r="Q342" s="13" t="str">
        <f>E342</f>
        <v>VALENCIA</v>
      </c>
      <c r="R342" s="13" t="s">
        <v>343</v>
      </c>
      <c r="S342" s="29" t="str">
        <f ca="1">CONCATENATE(N342,",",INT(O342),",",P342,",",Q342,",",R342)</f>
        <v>10312355,100,917,VALENCIA,GENEVA</v>
      </c>
    </row>
    <row r="343" spans="1:19" ht="29.25" x14ac:dyDescent="0.25">
      <c r="A343" s="34">
        <v>43769</v>
      </c>
      <c r="B343" s="18">
        <v>0.875</v>
      </c>
      <c r="C343" s="18">
        <f ca="1">B343+(D343/1440)</f>
        <v>0.86250000000000004</v>
      </c>
      <c r="D343" s="31">
        <f ca="1">RANDBETWEEN(-30,120)</f>
        <v>-18</v>
      </c>
      <c r="E343" s="19" t="s">
        <v>103</v>
      </c>
      <c r="F343" s="19" t="s">
        <v>37</v>
      </c>
      <c r="G343" s="19" t="s">
        <v>254</v>
      </c>
      <c r="H343" s="19"/>
      <c r="I343" s="11">
        <f ca="1">IF(C343&gt;B343,-(B343-C343),C343-B343)</f>
        <v>-1.2499999999999956E-2</v>
      </c>
      <c r="J343" s="11">
        <f>MONTH(A343)</f>
        <v>10</v>
      </c>
      <c r="K343" s="11" t="str">
        <f>TEXT(DAY(A343), "DD")</f>
        <v>31</v>
      </c>
      <c r="L343" s="12" t="str">
        <f ca="1">TEXT(HOUR(C343),"00")</f>
        <v>20</v>
      </c>
      <c r="M343" s="12" t="str">
        <f ca="1">TEXT(MINUTE(C343),"00")</f>
        <v>42</v>
      </c>
      <c r="N343" s="13" t="str">
        <f ca="1">CONCATENATE(J343,K343,L343,M343,)</f>
        <v>10312042</v>
      </c>
      <c r="O343" s="11">
        <f ca="1">I343*1440</f>
        <v>-17.999999999999936</v>
      </c>
      <c r="P343" s="13">
        <v>745</v>
      </c>
      <c r="Q343" s="13" t="str">
        <f>E343</f>
        <v>LONDON LCY</v>
      </c>
      <c r="R343" s="13" t="s">
        <v>343</v>
      </c>
      <c r="S343" s="29" t="str">
        <f ca="1">CONCATENATE(N343,",",INT(O343),",",P343,",",Q343,",",R343)</f>
        <v>10312042,-18,745,LONDON LCY,GENEVA</v>
      </c>
    </row>
    <row r="344" spans="1:19" x14ac:dyDescent="0.25">
      <c r="A344" s="34">
        <v>43769</v>
      </c>
      <c r="B344" s="18">
        <v>0.94791666666666663</v>
      </c>
      <c r="C344" s="18">
        <f ca="1">B344+(D344/1440)</f>
        <v>0.95555555555555549</v>
      </c>
      <c r="D344" s="31">
        <f ca="1">RANDBETWEEN(-30,120)</f>
        <v>11</v>
      </c>
      <c r="E344" s="19" t="s">
        <v>22</v>
      </c>
      <c r="F344" s="19" t="s">
        <v>23</v>
      </c>
      <c r="G344" s="19" t="s">
        <v>281</v>
      </c>
      <c r="H344" s="19"/>
      <c r="I344" s="11">
        <f ca="1">IF(C344&gt;B344,-(B344-C344),C344-B344)</f>
        <v>7.6388888888888618E-3</v>
      </c>
      <c r="J344" s="11">
        <f>MONTH(A344)</f>
        <v>10</v>
      </c>
      <c r="K344" s="11" t="str">
        <f>TEXT(DAY(A344), "DD")</f>
        <v>31</v>
      </c>
      <c r="L344" s="12" t="str">
        <f ca="1">TEXT(HOUR(C344),"00")</f>
        <v>22</v>
      </c>
      <c r="M344" s="12" t="str">
        <f ca="1">TEXT(MINUTE(C344),"00")</f>
        <v>56</v>
      </c>
      <c r="N344" s="13" t="str">
        <f ca="1">CONCATENATE(J344,K344,L344,M344,)</f>
        <v>10312256</v>
      </c>
      <c r="O344" s="11">
        <f ca="1">I344*1440</f>
        <v>10.999999999999961</v>
      </c>
      <c r="P344" s="13">
        <v>291</v>
      </c>
      <c r="Q344" s="13" t="str">
        <f>E344</f>
        <v>NICE</v>
      </c>
      <c r="R344" s="13" t="s">
        <v>343</v>
      </c>
      <c r="S344" s="29" t="str">
        <f ca="1">CONCATENATE(N344,",",INT(O344),",",P344,",",Q344,",",R344)</f>
        <v>10312256,11,291,NICE,GENEVA</v>
      </c>
    </row>
    <row r="345" spans="1:19" x14ac:dyDescent="0.25">
      <c r="A345" s="34">
        <v>43769</v>
      </c>
      <c r="B345" s="18">
        <v>0.93055555555555547</v>
      </c>
      <c r="C345" s="18">
        <f ca="1">B345+(D345/1440)</f>
        <v>0.98541666666666661</v>
      </c>
      <c r="D345" s="31">
        <f ca="1">RANDBETWEEN(-30,120)</f>
        <v>79</v>
      </c>
      <c r="E345" s="19" t="s">
        <v>13</v>
      </c>
      <c r="F345" s="19" t="s">
        <v>23</v>
      </c>
      <c r="G345" s="19" t="s">
        <v>274</v>
      </c>
      <c r="H345" s="19"/>
      <c r="I345" s="11">
        <f ca="1">IF(C345&gt;B345,-(B345-C345),C345-B345)</f>
        <v>5.4861111111111138E-2</v>
      </c>
      <c r="J345" s="11">
        <f>MONTH(A345)</f>
        <v>10</v>
      </c>
      <c r="K345" s="11" t="str">
        <f>TEXT(DAY(A345), "DD")</f>
        <v>31</v>
      </c>
      <c r="L345" s="12" t="str">
        <f ca="1">TEXT(HOUR(C345),"00")</f>
        <v>23</v>
      </c>
      <c r="M345" s="12" t="str">
        <f ca="1">TEXT(MINUTE(C345),"00")</f>
        <v>39</v>
      </c>
      <c r="N345" s="13" t="str">
        <f ca="1">CONCATENATE(J345,K345,L345,M345,)</f>
        <v>10312339</v>
      </c>
      <c r="O345" s="11">
        <f ca="1">I345*1440</f>
        <v>79.000000000000043</v>
      </c>
      <c r="P345" s="13">
        <v>532</v>
      </c>
      <c r="Q345" s="13" t="str">
        <f>E345</f>
        <v>BRUSSELS</v>
      </c>
      <c r="R345" s="13" t="s">
        <v>343</v>
      </c>
      <c r="S345" s="29" t="str">
        <f ca="1">CONCATENATE(N345,",",INT(O345),",",P345,",",Q345,",",R345)</f>
        <v>10312339,79,532,BRUSSELS,GENEVA</v>
      </c>
    </row>
    <row r="346" spans="1:19" ht="29.25" x14ac:dyDescent="0.25">
      <c r="A346" s="34">
        <v>43769</v>
      </c>
      <c r="B346" s="18">
        <v>0.92013888888888884</v>
      </c>
      <c r="C346" s="18">
        <f ca="1">B346+(D346/1440)</f>
        <v>0.94097222222222221</v>
      </c>
      <c r="D346" s="31">
        <f ca="1">RANDBETWEEN(-30,120)</f>
        <v>30</v>
      </c>
      <c r="E346" s="19" t="s">
        <v>13</v>
      </c>
      <c r="F346" s="19" t="s">
        <v>14</v>
      </c>
      <c r="G346" s="19" t="s">
        <v>269</v>
      </c>
      <c r="H346" s="19"/>
      <c r="I346" s="11">
        <f ca="1">IF(C346&gt;B346,-(B346-C346),C346-B346)</f>
        <v>2.083333333333337E-2</v>
      </c>
      <c r="J346" s="11">
        <f>MONTH(A346)</f>
        <v>10</v>
      </c>
      <c r="K346" s="11" t="str">
        <f>TEXT(DAY(A346), "DD")</f>
        <v>31</v>
      </c>
      <c r="L346" s="12" t="str">
        <f ca="1">TEXT(HOUR(C346),"00")</f>
        <v>22</v>
      </c>
      <c r="M346" s="12" t="str">
        <f ca="1">TEXT(MINUTE(C346),"00")</f>
        <v>35</v>
      </c>
      <c r="N346" s="13" t="str">
        <f ca="1">CONCATENATE(J346,K346,L346,M346,)</f>
        <v>10312235</v>
      </c>
      <c r="O346" s="11">
        <f ca="1">I346*1440</f>
        <v>30.000000000000053</v>
      </c>
      <c r="P346" s="13">
        <v>532</v>
      </c>
      <c r="Q346" s="13" t="str">
        <f>E346</f>
        <v>BRUSSELS</v>
      </c>
      <c r="R346" s="13" t="s">
        <v>343</v>
      </c>
      <c r="S346" s="29" t="str">
        <f ca="1">CONCATENATE(N346,",",INT(O346),",",P346,",",Q346,",",R346)</f>
        <v>10312235,30,532,BRUSSELS,GENEVA</v>
      </c>
    </row>
    <row r="347" spans="1:19" x14ac:dyDescent="0.25">
      <c r="A347" s="34">
        <v>43769</v>
      </c>
      <c r="B347" s="18">
        <v>0.92013888888888884</v>
      </c>
      <c r="C347" s="18">
        <f ca="1">B347+(D347/1440)</f>
        <v>0.9590277777777777</v>
      </c>
      <c r="D347" s="31">
        <f ca="1">RANDBETWEEN(-30,120)</f>
        <v>56</v>
      </c>
      <c r="E347" s="19" t="s">
        <v>266</v>
      </c>
      <c r="F347" s="19" t="s">
        <v>23</v>
      </c>
      <c r="G347" s="19" t="s">
        <v>267</v>
      </c>
      <c r="H347" s="19"/>
      <c r="I347" s="11">
        <f ca="1">IF(C347&gt;B347,-(B347-C347),C347-B347)</f>
        <v>3.8888888888888862E-2</v>
      </c>
      <c r="J347" s="11">
        <f>MONTH(A347)</f>
        <v>10</v>
      </c>
      <c r="K347" s="11" t="str">
        <f>TEXT(DAY(A347), "DD")</f>
        <v>31</v>
      </c>
      <c r="L347" s="12" t="str">
        <f ca="1">TEXT(HOUR(C347),"00")</f>
        <v>23</v>
      </c>
      <c r="M347" s="12" t="str">
        <f ca="1">TEXT(MINUTE(C347),"00")</f>
        <v>01</v>
      </c>
      <c r="N347" s="13" t="str">
        <f ca="1">CONCATENATE(J347,K347,L347,M347,)</f>
        <v>10312301</v>
      </c>
      <c r="O347" s="11">
        <f ca="1">I347*1440</f>
        <v>55.999999999999957</v>
      </c>
      <c r="P347" s="13">
        <v>862</v>
      </c>
      <c r="Q347" s="13" t="str">
        <f>E347</f>
        <v>HAMBURG</v>
      </c>
      <c r="R347" s="13" t="s">
        <v>343</v>
      </c>
      <c r="S347" s="29" t="str">
        <f ca="1">CONCATENATE(N347,",",INT(O347),",",P347,",",Q347,",",R347)</f>
        <v>10312301,56,862,HAMBURG,GENEVA</v>
      </c>
    </row>
    <row r="348" spans="1:19" x14ac:dyDescent="0.25">
      <c r="A348" s="34">
        <v>43769</v>
      </c>
      <c r="B348" s="18">
        <v>0.94097222222222221</v>
      </c>
      <c r="C348" s="18">
        <f ca="1">B348+(D348/1440)</f>
        <v>0.95694444444444438</v>
      </c>
      <c r="D348" s="31">
        <f ca="1">RANDBETWEEN(-30,120)</f>
        <v>23</v>
      </c>
      <c r="E348" s="19" t="s">
        <v>115</v>
      </c>
      <c r="F348" s="19" t="s">
        <v>23</v>
      </c>
      <c r="G348" s="19" t="s">
        <v>279</v>
      </c>
      <c r="H348" s="19"/>
      <c r="I348" s="11">
        <f ca="1">IF(C348&gt;B348,-(B348-C348),C348-B348)</f>
        <v>1.5972222222222165E-2</v>
      </c>
      <c r="J348" s="11">
        <f>MONTH(A348)</f>
        <v>10</v>
      </c>
      <c r="K348" s="11" t="str">
        <f>TEXT(DAY(A348), "DD")</f>
        <v>31</v>
      </c>
      <c r="L348" s="12" t="str">
        <f ca="1">TEXT(HOUR(C348),"00")</f>
        <v>22</v>
      </c>
      <c r="M348" s="12" t="str">
        <f ca="1">TEXT(MINUTE(C348),"00")</f>
        <v>58</v>
      </c>
      <c r="N348" s="13" t="str">
        <f ca="1">CONCATENATE(J348,K348,L348,M348,)</f>
        <v>10312258</v>
      </c>
      <c r="O348" s="11">
        <f ca="1">I348*1440</f>
        <v>22.999999999999918</v>
      </c>
      <c r="P348" s="13">
        <v>1022</v>
      </c>
      <c r="Q348" s="13" t="str">
        <f>E348</f>
        <v>MADRID</v>
      </c>
      <c r="R348" s="13" t="s">
        <v>343</v>
      </c>
      <c r="S348" s="29" t="str">
        <f ca="1">CONCATENATE(N348,",",INT(O348),",",P348,",",Q348,",",R348)</f>
        <v>10312258,22,1022,MADRID,GENEVA</v>
      </c>
    </row>
    <row r="349" spans="1:19" ht="29.25" x14ac:dyDescent="0.25">
      <c r="A349" s="34">
        <v>43769</v>
      </c>
      <c r="B349" s="18">
        <v>0.92361111111111116</v>
      </c>
      <c r="C349" s="18">
        <f ca="1">B349+(D349/1440)</f>
        <v>0.90972222222222232</v>
      </c>
      <c r="D349" s="31">
        <f ca="1">RANDBETWEEN(-30,120)</f>
        <v>-20</v>
      </c>
      <c r="E349" s="19" t="s">
        <v>27</v>
      </c>
      <c r="F349" s="19" t="s">
        <v>37</v>
      </c>
      <c r="G349" s="19" t="s">
        <v>270</v>
      </c>
      <c r="H349" s="19"/>
      <c r="I349" s="11">
        <f ca="1">IF(C349&gt;B349,-(B349-C349),C349-B349)</f>
        <v>-1.388888888888884E-2</v>
      </c>
      <c r="J349" s="11">
        <f>MONTH(A349)</f>
        <v>10</v>
      </c>
      <c r="K349" s="11" t="str">
        <f>TEXT(DAY(A349), "DD")</f>
        <v>31</v>
      </c>
      <c r="L349" s="12" t="str">
        <f ca="1">TEXT(HOUR(C349),"00")</f>
        <v>21</v>
      </c>
      <c r="M349" s="12" t="str">
        <f ca="1">TEXT(MINUTE(C349),"00")</f>
        <v>50</v>
      </c>
      <c r="N349" s="13" t="str">
        <f ca="1">CONCATENATE(J349,K349,L349,M349,)</f>
        <v>10312150</v>
      </c>
      <c r="O349" s="11">
        <f ca="1">I349*1440</f>
        <v>-19.999999999999929</v>
      </c>
      <c r="P349" s="13">
        <v>473</v>
      </c>
      <c r="Q349" s="13" t="str">
        <f>E349</f>
        <v>FRANKFURT</v>
      </c>
      <c r="R349" s="13" t="s">
        <v>343</v>
      </c>
      <c r="S349" s="29" t="str">
        <f ca="1">CONCATENATE(N349,",",INT(O349),",",P349,",",Q349,",",R349)</f>
        <v>10312150,-20,473,FRANKFURT,GENEVA</v>
      </c>
    </row>
    <row r="350" spans="1:19" x14ac:dyDescent="0.25">
      <c r="A350" s="34">
        <v>43769</v>
      </c>
      <c r="B350" s="18">
        <v>0.89930555555555547</v>
      </c>
      <c r="C350" s="18">
        <f ca="1">B350+(D350/1440)</f>
        <v>0.9770833333333333</v>
      </c>
      <c r="D350" s="31">
        <f ca="1">RANDBETWEEN(-30,120)</f>
        <v>112</v>
      </c>
      <c r="E350" s="19" t="s">
        <v>36</v>
      </c>
      <c r="F350" s="19" t="s">
        <v>37</v>
      </c>
      <c r="G350" s="19" t="s">
        <v>259</v>
      </c>
      <c r="H350" s="19"/>
      <c r="I350" s="11">
        <f ca="1">IF(C350&gt;B350,-(B350-C350),C350-B350)</f>
        <v>7.7777777777777835E-2</v>
      </c>
      <c r="J350" s="11">
        <f>MONTH(A350)</f>
        <v>10</v>
      </c>
      <c r="K350" s="11" t="str">
        <f>TEXT(DAY(A350), "DD")</f>
        <v>31</v>
      </c>
      <c r="L350" s="12" t="str">
        <f ca="1">TEXT(HOUR(C350),"00")</f>
        <v>23</v>
      </c>
      <c r="M350" s="12" t="str">
        <f ca="1">TEXT(MINUTE(C350),"00")</f>
        <v>27</v>
      </c>
      <c r="N350" s="13" t="str">
        <f ca="1">CONCATENATE(J350,K350,L350,M350,)</f>
        <v>10312327</v>
      </c>
      <c r="O350" s="11">
        <f ca="1">I350*1440</f>
        <v>112.00000000000009</v>
      </c>
      <c r="P350" s="13">
        <v>223</v>
      </c>
      <c r="Q350" s="13" t="str">
        <f>E350</f>
        <v>ZURICH</v>
      </c>
      <c r="R350" s="13" t="s">
        <v>343</v>
      </c>
      <c r="S350" s="29" t="str">
        <f ca="1">CONCATENATE(N350,",",INT(O350),",",P350,",",Q350,",",R350)</f>
        <v>10312327,112,223,ZURICH,GENEVA</v>
      </c>
    </row>
    <row r="351" spans="1:19" x14ac:dyDescent="0.25">
      <c r="A351" s="34">
        <v>43769</v>
      </c>
      <c r="B351" s="25">
        <v>0.96875</v>
      </c>
      <c r="C351" s="18">
        <f ca="1">B351+(D351/1440)</f>
        <v>1.0472222222222223</v>
      </c>
      <c r="D351" s="31">
        <f ca="1">RANDBETWEEN(-30,120)</f>
        <v>113</v>
      </c>
      <c r="E351" s="26" t="s">
        <v>107</v>
      </c>
      <c r="F351" s="26" t="s">
        <v>108</v>
      </c>
      <c r="G351" s="26" t="s">
        <v>285</v>
      </c>
      <c r="H351" s="26"/>
      <c r="I351" s="11">
        <f ca="1">IF(C351&gt;B351,-(B351-C351),C351-B351)</f>
        <v>7.8472222222222276E-2</v>
      </c>
      <c r="J351" s="11">
        <f>MONTH(A351)</f>
        <v>10</v>
      </c>
      <c r="K351" s="11" t="str">
        <f>TEXT(DAY(A351), "DD")</f>
        <v>31</v>
      </c>
      <c r="L351" s="12" t="str">
        <f ca="1">TEXT(HOUR(C351),"00")</f>
        <v>01</v>
      </c>
      <c r="M351" s="12" t="str">
        <f ca="1">TEXT(MINUTE(C351),"00")</f>
        <v>08</v>
      </c>
      <c r="N351" s="13" t="str">
        <f ca="1">CONCATENATE(J351,K351,L351,M351,)</f>
        <v>10310108</v>
      </c>
      <c r="O351" s="11">
        <f ca="1">I351*1440</f>
        <v>113.00000000000009</v>
      </c>
      <c r="P351" s="13">
        <v>1501</v>
      </c>
      <c r="Q351" s="13" t="str">
        <f>E351</f>
        <v>LISBON</v>
      </c>
      <c r="R351" s="13" t="s">
        <v>343</v>
      </c>
      <c r="S351" s="29" t="str">
        <f ca="1">CONCATENATE(N351,",",INT(O351),",",P351,",",Q351,",",R351)</f>
        <v>10310108,113,1501,LISBON,GENEVA</v>
      </c>
    </row>
    <row r="352" spans="1:19" ht="30" thickBot="1" x14ac:dyDescent="0.3">
      <c r="A352" s="34">
        <v>43769</v>
      </c>
      <c r="B352" s="23">
        <v>0.9375</v>
      </c>
      <c r="C352" s="18">
        <f ca="1">B352+(D352/1440)</f>
        <v>0.9458333333333333</v>
      </c>
      <c r="D352" s="31">
        <f ca="1">RANDBETWEEN(-30,120)</f>
        <v>12</v>
      </c>
      <c r="E352" s="24" t="s">
        <v>98</v>
      </c>
      <c r="F352" s="24" t="s">
        <v>23</v>
      </c>
      <c r="G352" s="24" t="s">
        <v>277</v>
      </c>
      <c r="H352" s="24"/>
      <c r="I352" s="11">
        <f ca="1">IF(C352&gt;B352,-(B352-C352),C352-B352)</f>
        <v>8.3333333333333037E-3</v>
      </c>
      <c r="J352" s="11">
        <f>MONTH(A352)</f>
        <v>10</v>
      </c>
      <c r="K352" s="11" t="str">
        <f>TEXT(DAY(A352), "DD")</f>
        <v>31</v>
      </c>
      <c r="L352" s="12" t="str">
        <f ca="1">TEXT(HOUR(C352),"00")</f>
        <v>22</v>
      </c>
      <c r="M352" s="12" t="str">
        <f ca="1">TEXT(MINUTE(C352),"00")</f>
        <v>42</v>
      </c>
      <c r="N352" s="13" t="str">
        <f ca="1">CONCATENATE(J352,K352,L352,M352,)</f>
        <v>10312242</v>
      </c>
      <c r="O352" s="11">
        <f ca="1">I352*1440</f>
        <v>11.999999999999957</v>
      </c>
      <c r="P352" s="13">
        <v>745</v>
      </c>
      <c r="Q352" s="13" t="str">
        <f>E352</f>
        <v>LONDON LGW</v>
      </c>
      <c r="R352" s="13" t="s">
        <v>343</v>
      </c>
      <c r="S352" s="29" t="str">
        <f ca="1">CONCATENATE(N352,",",INT(O352),",",P352,",",Q352,",",R352)</f>
        <v>10312242,12,745,LONDON LGW,GENEVA</v>
      </c>
    </row>
    <row r="353" spans="1:19" x14ac:dyDescent="0.25">
      <c r="A353" s="34">
        <v>43767</v>
      </c>
      <c r="B353" s="18">
        <v>0.25694444444444448</v>
      </c>
      <c r="C353" s="18">
        <f ca="1">B353+(D353/1440)</f>
        <v>0.2680555555555556</v>
      </c>
      <c r="D353" s="31">
        <f ca="1">RANDBETWEEN(-30,120)</f>
        <v>16</v>
      </c>
      <c r="E353" s="19" t="s">
        <v>0</v>
      </c>
      <c r="F353" s="19" t="s">
        <v>1</v>
      </c>
      <c r="G353" s="19" t="s">
        <v>2</v>
      </c>
      <c r="H353" s="20" t="s">
        <v>3</v>
      </c>
      <c r="I353" s="11">
        <f ca="1">IF(C353&gt;B353,-(B353-C353),C353-B353)</f>
        <v>1.1111111111111127E-2</v>
      </c>
      <c r="J353" s="11">
        <f>MONTH(A353)</f>
        <v>10</v>
      </c>
      <c r="K353" s="11" t="str">
        <f>TEXT(DAY(A353), "DD")</f>
        <v>29</v>
      </c>
      <c r="L353" s="12" t="str">
        <f ca="1">TEXT(HOUR(C353),"00")</f>
        <v>06</v>
      </c>
      <c r="M353" s="12" t="str">
        <f ca="1">TEXT(MINUTE(C353),"00")</f>
        <v>26</v>
      </c>
      <c r="N353" s="13" t="str">
        <f ca="1">CONCATENATE(J353,K353,IF(L353=0,"00",L353),M353,)</f>
        <v>10290626</v>
      </c>
      <c r="O353" s="11">
        <f ca="1">I353*1440</f>
        <v>16.000000000000021</v>
      </c>
      <c r="P353" s="13">
        <v>6074</v>
      </c>
      <c r="Q353" s="13" t="str">
        <f>E353</f>
        <v>NAIROBI</v>
      </c>
      <c r="R353" s="13" t="s">
        <v>343</v>
      </c>
      <c r="S353" s="29" t="str">
        <f ca="1">CONCATENATE(N353,",",INT(O353),",",P353,",",Q353,",",R353)</f>
        <v>10290626,16,6074,NAIROBI,GENEVA</v>
      </c>
    </row>
    <row r="354" spans="1:19" x14ac:dyDescent="0.25">
      <c r="A354" s="34">
        <v>43767</v>
      </c>
      <c r="B354" s="18">
        <v>0.27430555555555552</v>
      </c>
      <c r="C354" s="18">
        <f ca="1">B354+(D354/1440)</f>
        <v>0.35624999999999996</v>
      </c>
      <c r="D354" s="31">
        <f ca="1">RANDBETWEEN(-30,120)</f>
        <v>118</v>
      </c>
      <c r="E354" s="19" t="s">
        <v>4</v>
      </c>
      <c r="F354" s="19" t="s">
        <v>5</v>
      </c>
      <c r="G354" s="19" t="s">
        <v>6</v>
      </c>
      <c r="H354" s="20" t="s">
        <v>3</v>
      </c>
      <c r="I354" s="11">
        <f ca="1">IF(C354&gt;B354,-(B354-C354),C354-B354)</f>
        <v>8.1944444444444431E-2</v>
      </c>
      <c r="J354" s="11">
        <f>MONTH(A354)</f>
        <v>10</v>
      </c>
      <c r="K354" s="11" t="str">
        <f>TEXT(DAY(A354), "DD")</f>
        <v>29</v>
      </c>
      <c r="L354" s="12" t="str">
        <f ca="1">TEXT(HOUR(C354),"00")</f>
        <v>08</v>
      </c>
      <c r="M354" s="12" t="str">
        <f ca="1">TEXT(MINUTE(C354),"00")</f>
        <v>33</v>
      </c>
      <c r="N354" s="13" t="str">
        <f ca="1">CONCATENATE(J354,K354,L354,M354,)</f>
        <v>10290833</v>
      </c>
      <c r="O354" s="11">
        <f ca="1">I354*1440</f>
        <v>117.99999999999999</v>
      </c>
      <c r="P354" s="13">
        <v>6216</v>
      </c>
      <c r="Q354" s="13" t="str">
        <f>E354</f>
        <v>NEWARK</v>
      </c>
      <c r="R354" s="13" t="s">
        <v>343</v>
      </c>
      <c r="S354" s="29" t="str">
        <f ca="1">CONCATENATE(N354,",",INT(O354),",",P354,",",Q354,",",R354)</f>
        <v>10290833,118,6216,NEWARK,GENEVA</v>
      </c>
    </row>
    <row r="355" spans="1:19" x14ac:dyDescent="0.25">
      <c r="A355" s="34">
        <v>43767</v>
      </c>
      <c r="B355" s="18">
        <v>0.3263888888888889</v>
      </c>
      <c r="C355" s="18">
        <f ca="1">B355+(D355/1440)</f>
        <v>0.39722222222222225</v>
      </c>
      <c r="D355" s="31">
        <f ca="1">RANDBETWEEN(-30,120)</f>
        <v>102</v>
      </c>
      <c r="E355" s="19" t="s">
        <v>19</v>
      </c>
      <c r="F355" s="19" t="s">
        <v>20</v>
      </c>
      <c r="G355" s="19" t="s">
        <v>21</v>
      </c>
      <c r="H355" s="20" t="s">
        <v>3</v>
      </c>
      <c r="I355" s="11">
        <f ca="1">IF(C355&gt;B355,-(B355-C355),C355-B355)</f>
        <v>7.0833333333333359E-2</v>
      </c>
      <c r="J355" s="11">
        <f>MONTH(A355)</f>
        <v>10</v>
      </c>
      <c r="K355" s="11" t="str">
        <f>TEXT(DAY(A355), "DD")</f>
        <v>29</v>
      </c>
      <c r="L355" s="12" t="str">
        <f ca="1">TEXT(HOUR(C355),"00")</f>
        <v>09</v>
      </c>
      <c r="M355" s="12" t="str">
        <f ca="1">TEXT(MINUTE(C355),"00")</f>
        <v>32</v>
      </c>
      <c r="N355" s="13" t="str">
        <f ca="1">CONCATENATE(J355,K355,L355,M355,)</f>
        <v>10290932</v>
      </c>
      <c r="O355" s="11">
        <f ca="1">I355*1440</f>
        <v>102.00000000000004</v>
      </c>
      <c r="P355" s="13">
        <v>250</v>
      </c>
      <c r="Q355" s="13" t="str">
        <f>E355</f>
        <v>MILAN LIN</v>
      </c>
      <c r="R355" s="13" t="s">
        <v>343</v>
      </c>
      <c r="S355" s="29" t="str">
        <f ca="1">CONCATENATE(N355,",",INT(O355),",",P355,",",Q355,",",R355)</f>
        <v>10290932,102,250,MILAN LIN,GENEVA</v>
      </c>
    </row>
    <row r="356" spans="1:19" ht="29.25" x14ac:dyDescent="0.25">
      <c r="A356" s="34">
        <v>43767</v>
      </c>
      <c r="B356" s="18">
        <v>0.28125</v>
      </c>
      <c r="C356" s="18">
        <f ca="1">B356+(D356/1440)</f>
        <v>0.28402777777777777</v>
      </c>
      <c r="D356" s="31">
        <f ca="1">RANDBETWEEN(-30,120)</f>
        <v>4</v>
      </c>
      <c r="E356" s="19" t="s">
        <v>7</v>
      </c>
      <c r="F356" s="19" t="s">
        <v>8</v>
      </c>
      <c r="G356" s="19" t="s">
        <v>9</v>
      </c>
      <c r="H356" s="20" t="s">
        <v>3</v>
      </c>
      <c r="I356" s="11">
        <f ca="1">IF(C356&gt;B356,-(B356-C356),C356-B356)</f>
        <v>2.7777777777777679E-3</v>
      </c>
      <c r="J356" s="11">
        <f>MONTH(A356)</f>
        <v>10</v>
      </c>
      <c r="K356" s="11" t="str">
        <f>TEXT(DAY(A356), "DD")</f>
        <v>29</v>
      </c>
      <c r="L356" s="12" t="str">
        <f ca="1">TEXT(HOUR(C356),"00")</f>
        <v>06</v>
      </c>
      <c r="M356" s="12" t="str">
        <f ca="1">TEXT(MINUTE(C356),"00")</f>
        <v>49</v>
      </c>
      <c r="N356" s="13" t="str">
        <f ca="1">CONCATENATE(J356,K356,L356,M356,)</f>
        <v>10290649</v>
      </c>
      <c r="O356" s="11">
        <f ca="1">I356*1440</f>
        <v>3.9999999999999858</v>
      </c>
      <c r="P356" s="13">
        <v>4896</v>
      </c>
      <c r="Q356" s="13" t="str">
        <f>E356</f>
        <v>ABU DHABI</v>
      </c>
      <c r="R356" s="13" t="s">
        <v>343</v>
      </c>
      <c r="S356" s="29" t="str">
        <f ca="1">CONCATENATE(N356,",",INT(O356),",",P356,",",Q356,",",R356)</f>
        <v>10290649,3,4896,ABU DHABI,GENEVA</v>
      </c>
    </row>
    <row r="357" spans="1:19" ht="15.75" thickBot="1" x14ac:dyDescent="0.3">
      <c r="A357" s="34">
        <v>43767</v>
      </c>
      <c r="B357" s="23">
        <v>0.35069444444444442</v>
      </c>
      <c r="C357" s="18">
        <f ca="1">B357+(D357/1440)</f>
        <v>0.36666666666666664</v>
      </c>
      <c r="D357" s="31">
        <f ca="1">RANDBETWEEN(-30,120)</f>
        <v>23</v>
      </c>
      <c r="E357" s="24" t="s">
        <v>36</v>
      </c>
      <c r="F357" s="24" t="s">
        <v>37</v>
      </c>
      <c r="G357" s="24" t="s">
        <v>38</v>
      </c>
      <c r="H357" s="20" t="s">
        <v>3</v>
      </c>
      <c r="I357" s="11">
        <f ca="1">IF(C357&gt;B357,-(B357-C357),C357-B357)</f>
        <v>1.5972222222222221E-2</v>
      </c>
      <c r="J357" s="11">
        <f>MONTH(A357)</f>
        <v>10</v>
      </c>
      <c r="K357" s="11" t="str">
        <f>TEXT(DAY(A357), "DD")</f>
        <v>29</v>
      </c>
      <c r="L357" s="12" t="str">
        <f ca="1">TEXT(HOUR(C357),"00")</f>
        <v>08</v>
      </c>
      <c r="M357" s="12" t="str">
        <f ca="1">TEXT(MINUTE(C357),"00")</f>
        <v>48</v>
      </c>
      <c r="N357" s="13" t="str">
        <f ca="1">CONCATENATE(J357,K357,L357,M357,)</f>
        <v>10290848</v>
      </c>
      <c r="O357" s="11">
        <f ca="1">I357*1440</f>
        <v>23</v>
      </c>
      <c r="P357" s="13">
        <v>223</v>
      </c>
      <c r="Q357" s="13" t="str">
        <f>E357</f>
        <v>ZURICH</v>
      </c>
      <c r="R357" s="13" t="s">
        <v>343</v>
      </c>
      <c r="S357" s="29" t="str">
        <f ca="1">CONCATENATE(N357,",",INT(O357),",",P357,",",Q357,",",R357)</f>
        <v>10290848,23,223,ZURICH,GENEVA</v>
      </c>
    </row>
    <row r="358" spans="1:19" x14ac:dyDescent="0.25">
      <c r="A358" s="34">
        <v>43767</v>
      </c>
      <c r="B358" s="18">
        <v>0.35416666666666669</v>
      </c>
      <c r="C358" s="18">
        <f ca="1">B358+(D358/1440)</f>
        <v>0.38680555555555557</v>
      </c>
      <c r="D358" s="31">
        <f ca="1">RANDBETWEEN(-30,120)</f>
        <v>47</v>
      </c>
      <c r="E358" s="19" t="s">
        <v>39</v>
      </c>
      <c r="F358" s="19" t="s">
        <v>37</v>
      </c>
      <c r="G358" s="19" t="s">
        <v>40</v>
      </c>
      <c r="H358" s="20" t="s">
        <v>3</v>
      </c>
      <c r="I358" s="11">
        <f ca="1">IF(C358&gt;B358,-(B358-C358),C358-B358)</f>
        <v>3.2638888888888884E-2</v>
      </c>
      <c r="J358" s="11">
        <f>MONTH(A358)</f>
        <v>10</v>
      </c>
      <c r="K358" s="11" t="str">
        <f>TEXT(DAY(A358), "DD")</f>
        <v>29</v>
      </c>
      <c r="L358" s="12" t="str">
        <f ca="1">TEXT(HOUR(C358),"00")</f>
        <v>09</v>
      </c>
      <c r="M358" s="12" t="str">
        <f ca="1">TEXT(MINUTE(C358),"00")</f>
        <v>17</v>
      </c>
      <c r="N358" s="13" t="str">
        <f ca="1">CONCATENATE(J358,K358,L358,M358,)</f>
        <v>10290917</v>
      </c>
      <c r="O358" s="11">
        <f ca="1">I358*1440</f>
        <v>46.999999999999993</v>
      </c>
      <c r="P358" s="13">
        <v>463</v>
      </c>
      <c r="Q358" s="13" t="str">
        <f>E358</f>
        <v>MUNICH</v>
      </c>
      <c r="R358" s="13" t="s">
        <v>343</v>
      </c>
      <c r="S358" s="29" t="str">
        <f ca="1">CONCATENATE(N358,",",INT(O358),",",P358,",",Q358,",",R358)</f>
        <v>10290917,47,463,MUNICH,GENEVA</v>
      </c>
    </row>
    <row r="359" spans="1:19" x14ac:dyDescent="0.25">
      <c r="A359" s="34">
        <v>43767</v>
      </c>
      <c r="B359" s="18">
        <v>0.28125</v>
      </c>
      <c r="C359" s="18">
        <f ca="1">B359+(D359/1440)</f>
        <v>0.27638888888888891</v>
      </c>
      <c r="D359" s="31">
        <f ca="1">RANDBETWEEN(-30,120)</f>
        <v>-7</v>
      </c>
      <c r="E359" s="19" t="s">
        <v>10</v>
      </c>
      <c r="F359" s="19" t="s">
        <v>11</v>
      </c>
      <c r="G359" s="19" t="s">
        <v>12</v>
      </c>
      <c r="H359" s="20" t="s">
        <v>3</v>
      </c>
      <c r="I359" s="11">
        <f ca="1">IF(C359&gt;B359,-(B359-C359),C359-B359)</f>
        <v>-4.8611111111110938E-3</v>
      </c>
      <c r="J359" s="11">
        <f>MONTH(A359)</f>
        <v>10</v>
      </c>
      <c r="K359" s="11" t="str">
        <f>TEXT(DAY(A359), "DD")</f>
        <v>29</v>
      </c>
      <c r="L359" s="12" t="str">
        <f ca="1">TEXT(HOUR(C359),"00")</f>
        <v>06</v>
      </c>
      <c r="M359" s="12" t="str">
        <f ca="1">TEXT(MINUTE(C359),"00")</f>
        <v>38</v>
      </c>
      <c r="N359" s="13" t="str">
        <f ca="1">CONCATENATE(J359,K359,L359,M359,)</f>
        <v>10290638</v>
      </c>
      <c r="O359" s="11">
        <f ca="1">I359*1440</f>
        <v>-6.9999999999999751</v>
      </c>
      <c r="P359" s="13">
        <v>8201</v>
      </c>
      <c r="Q359" s="13" t="str">
        <f>E359</f>
        <v>BEIJING</v>
      </c>
      <c r="R359" s="13" t="s">
        <v>343</v>
      </c>
      <c r="S359" s="29" t="str">
        <f ca="1">CONCATENATE(N359,",",INT(O359),",",P359,",",Q359,",",R359)</f>
        <v>10290638,-7,8201,BEIJING,GENEVA</v>
      </c>
    </row>
    <row r="360" spans="1:19" x14ac:dyDescent="0.25">
      <c r="A360" s="34">
        <v>43767</v>
      </c>
      <c r="B360" s="18">
        <v>0.34375</v>
      </c>
      <c r="C360" s="18">
        <f ca="1">B360+(D360/1440)</f>
        <v>0.34930555555555554</v>
      </c>
      <c r="D360" s="31">
        <f ca="1">RANDBETWEEN(-30,120)</f>
        <v>8</v>
      </c>
      <c r="E360" s="19" t="s">
        <v>30</v>
      </c>
      <c r="F360" s="19" t="s">
        <v>31</v>
      </c>
      <c r="G360" s="19" t="s">
        <v>32</v>
      </c>
      <c r="H360" s="20" t="s">
        <v>3</v>
      </c>
      <c r="I360" s="11">
        <f ca="1">IF(C360&gt;B360,-(B360-C360),C360-B360)</f>
        <v>5.5555555555555358E-3</v>
      </c>
      <c r="J360" s="11">
        <f>MONTH(A360)</f>
        <v>10</v>
      </c>
      <c r="K360" s="11" t="str">
        <f>TEXT(DAY(A360), "DD")</f>
        <v>29</v>
      </c>
      <c r="L360" s="12" t="str">
        <f ca="1">TEXT(HOUR(C360),"00")</f>
        <v>08</v>
      </c>
      <c r="M360" s="12" t="str">
        <f ca="1">TEXT(MINUTE(C360),"00")</f>
        <v>23</v>
      </c>
      <c r="N360" s="13" t="str">
        <f ca="1">CONCATENATE(J360,K360,L360,M360,)</f>
        <v>10290823</v>
      </c>
      <c r="O360" s="11">
        <f ca="1">I360*1440</f>
        <v>7.9999999999999716</v>
      </c>
      <c r="P360" s="13">
        <v>409</v>
      </c>
      <c r="Q360" s="13" t="str">
        <f>E360</f>
        <v>PARIS CDG</v>
      </c>
      <c r="R360" s="13" t="s">
        <v>343</v>
      </c>
      <c r="S360" s="29" t="str">
        <f ca="1">CONCATENATE(N360,",",INT(O360),",",P360,",",Q360,",",R360)</f>
        <v>10290823,7,409,PARIS CDG,GENEVA</v>
      </c>
    </row>
    <row r="361" spans="1:19" x14ac:dyDescent="0.25">
      <c r="A361" s="34">
        <v>43767</v>
      </c>
      <c r="B361" s="18">
        <v>0.39930555555555558</v>
      </c>
      <c r="C361" s="18">
        <f ca="1">B361+(D361/1440)</f>
        <v>0.47361111111111115</v>
      </c>
      <c r="D361" s="31">
        <f ca="1">RANDBETWEEN(-30,120)</f>
        <v>107</v>
      </c>
      <c r="E361" s="19" t="s">
        <v>56</v>
      </c>
      <c r="F361" s="19" t="s">
        <v>23</v>
      </c>
      <c r="G361" s="19" t="s">
        <v>57</v>
      </c>
      <c r="H361" s="20" t="s">
        <v>3</v>
      </c>
      <c r="I361" s="11">
        <f ca="1">IF(C361&gt;B361,-(B361-C361),C361-B361)</f>
        <v>7.4305555555555569E-2</v>
      </c>
      <c r="J361" s="11">
        <f>MONTH(A361)</f>
        <v>10</v>
      </c>
      <c r="K361" s="11" t="str">
        <f>TEXT(DAY(A361), "DD")</f>
        <v>29</v>
      </c>
      <c r="L361" s="12" t="str">
        <f ca="1">TEXT(HOUR(C361),"00")</f>
        <v>11</v>
      </c>
      <c r="M361" s="12" t="str">
        <f ca="1">TEXT(MINUTE(C361),"00")</f>
        <v>22</v>
      </c>
      <c r="N361" s="13" t="str">
        <f ca="1">CONCATENATE(J361,K361,L361,M361,)</f>
        <v>10291122</v>
      </c>
      <c r="O361" s="11">
        <f ca="1">I361*1440</f>
        <v>107.00000000000001</v>
      </c>
      <c r="P361" s="13">
        <v>1309</v>
      </c>
      <c r="Q361" s="13" t="str">
        <f>E361</f>
        <v>PORTO</v>
      </c>
      <c r="R361" s="13" t="s">
        <v>343</v>
      </c>
      <c r="S361" s="29" t="str">
        <f ca="1">CONCATENATE(N361,",",INT(O361),",",P361,",",Q361,",",R361)</f>
        <v>10291122,107,1309,PORTO,GENEVA</v>
      </c>
    </row>
    <row r="362" spans="1:19" ht="29.25" x14ac:dyDescent="0.25">
      <c r="A362" s="34">
        <v>43767</v>
      </c>
      <c r="B362" s="18">
        <v>0.31944444444444448</v>
      </c>
      <c r="C362" s="18">
        <f ca="1">B362+(D362/1440)</f>
        <v>0.30625000000000002</v>
      </c>
      <c r="D362" s="31">
        <f ca="1">RANDBETWEEN(-30,120)</f>
        <v>-19</v>
      </c>
      <c r="E362" s="19" t="s">
        <v>16</v>
      </c>
      <c r="F362" s="19" t="s">
        <v>17</v>
      </c>
      <c r="G362" s="19" t="s">
        <v>18</v>
      </c>
      <c r="H362" s="20" t="s">
        <v>3</v>
      </c>
      <c r="I362" s="11">
        <f ca="1">IF(C362&gt;B362,-(B362-C362),C362-B362)</f>
        <v>-1.3194444444444453E-2</v>
      </c>
      <c r="J362" s="11">
        <f>MONTH(A362)</f>
        <v>10</v>
      </c>
      <c r="K362" s="11" t="str">
        <f>TEXT(DAY(A362), "DD")</f>
        <v>29</v>
      </c>
      <c r="L362" s="12" t="str">
        <f ca="1">TEXT(HOUR(C362),"00")</f>
        <v>07</v>
      </c>
      <c r="M362" s="12" t="str">
        <f ca="1">TEXT(MINUTE(C362),"00")</f>
        <v>21</v>
      </c>
      <c r="N362" s="13" t="str">
        <f ca="1">CONCATENATE(J362,K362,L362,M362,)</f>
        <v>10290721</v>
      </c>
      <c r="O362" s="11">
        <f ca="1">I362*1440</f>
        <v>-19.000000000000014</v>
      </c>
      <c r="P362" s="13">
        <v>378</v>
      </c>
      <c r="Q362" s="13" t="str">
        <f>E362</f>
        <v>LUXEMBOURG</v>
      </c>
      <c r="R362" s="13" t="s">
        <v>343</v>
      </c>
      <c r="S362" s="29" t="str">
        <f ca="1">CONCATENATE(N362,",",INT(O362),",",P362,",",Q362,",",R362)</f>
        <v>10290721,-19,378,LUXEMBOURG,GENEVA</v>
      </c>
    </row>
    <row r="363" spans="1:19" x14ac:dyDescent="0.25">
      <c r="A363" s="34">
        <v>43767</v>
      </c>
      <c r="B363" s="18">
        <v>0.3888888888888889</v>
      </c>
      <c r="C363" s="18">
        <f ca="1">B363+(D363/1440)</f>
        <v>0.43333333333333335</v>
      </c>
      <c r="D363" s="31">
        <f ca="1">RANDBETWEEN(-30,120)</f>
        <v>64</v>
      </c>
      <c r="E363" s="19" t="s">
        <v>50</v>
      </c>
      <c r="F363" s="19" t="s">
        <v>37</v>
      </c>
      <c r="G363" s="19" t="s">
        <v>51</v>
      </c>
      <c r="H363" s="20" t="s">
        <v>3</v>
      </c>
      <c r="I363" s="11">
        <f ca="1">IF(C363&gt;B363,-(B363-C363),C363-B363)</f>
        <v>4.4444444444444453E-2</v>
      </c>
      <c r="J363" s="11">
        <f>MONTH(A363)</f>
        <v>10</v>
      </c>
      <c r="K363" s="11" t="str">
        <f>TEXT(DAY(A363), "DD")</f>
        <v>29</v>
      </c>
      <c r="L363" s="12" t="str">
        <f ca="1">TEXT(HOUR(C363),"00")</f>
        <v>10</v>
      </c>
      <c r="M363" s="12" t="str">
        <f ca="1">TEXT(MINUTE(C363),"00")</f>
        <v>24</v>
      </c>
      <c r="N363" s="13" t="str">
        <f ca="1">CONCATENATE(J363,K363,L363,M363,)</f>
        <v>10291024</v>
      </c>
      <c r="O363" s="11">
        <f ca="1">I363*1440</f>
        <v>64.000000000000014</v>
      </c>
      <c r="P363" s="13">
        <v>6216</v>
      </c>
      <c r="Q363" s="13" t="str">
        <f>E363</f>
        <v>NEW YORK</v>
      </c>
      <c r="R363" s="13" t="s">
        <v>343</v>
      </c>
      <c r="S363" s="29" t="str">
        <f ca="1">CONCATENATE(N363,",",INT(O363),",",P363,",",Q363,",",R363)</f>
        <v>10291024,64,6216,NEW YORK,GENEVA</v>
      </c>
    </row>
    <row r="364" spans="1:19" ht="29.25" x14ac:dyDescent="0.25">
      <c r="A364" s="34">
        <v>43767</v>
      </c>
      <c r="B364" s="18">
        <v>0.31597222222222221</v>
      </c>
      <c r="C364" s="18">
        <f ca="1">B364+(D364/1440)</f>
        <v>0.38680555555555551</v>
      </c>
      <c r="D364" s="31">
        <f ca="1">RANDBETWEEN(-30,120)</f>
        <v>102</v>
      </c>
      <c r="E364" s="19" t="s">
        <v>13</v>
      </c>
      <c r="F364" s="19" t="s">
        <v>14</v>
      </c>
      <c r="G364" s="19" t="s">
        <v>15</v>
      </c>
      <c r="H364" s="20" t="s">
        <v>3</v>
      </c>
      <c r="I364" s="11">
        <f ca="1">IF(C364&gt;B364,-(B364-C364),C364-B364)</f>
        <v>7.0833333333333304E-2</v>
      </c>
      <c r="J364" s="11">
        <f>MONTH(A364)</f>
        <v>10</v>
      </c>
      <c r="K364" s="11" t="str">
        <f>TEXT(DAY(A364), "DD")</f>
        <v>29</v>
      </c>
      <c r="L364" s="12" t="str">
        <f ca="1">TEXT(HOUR(C364),"00")</f>
        <v>09</v>
      </c>
      <c r="M364" s="12" t="str">
        <f ca="1">TEXT(MINUTE(C364),"00")</f>
        <v>17</v>
      </c>
      <c r="N364" s="13" t="str">
        <f ca="1">CONCATENATE(J364,K364,L364,M364,)</f>
        <v>10290917</v>
      </c>
      <c r="O364" s="11">
        <f ca="1">I364*1440</f>
        <v>101.99999999999996</v>
      </c>
      <c r="P364" s="13">
        <v>532</v>
      </c>
      <c r="Q364" s="13" t="str">
        <f>E364</f>
        <v>BRUSSELS</v>
      </c>
      <c r="R364" s="13" t="s">
        <v>343</v>
      </c>
      <c r="S364" s="29" t="str">
        <f ca="1">CONCATENATE(N364,",",INT(O364),",",P364,",",Q364,",",R364)</f>
        <v>10290917,102,532,BRUSSELS,GENEVA</v>
      </c>
    </row>
    <row r="365" spans="1:19" x14ac:dyDescent="0.25">
      <c r="A365" s="34">
        <v>43767</v>
      </c>
      <c r="B365" s="18">
        <v>0.40972222222222227</v>
      </c>
      <c r="C365" s="18">
        <f ca="1">B365+(D365/1440)</f>
        <v>0.42569444444444449</v>
      </c>
      <c r="D365" s="31">
        <f ca="1">RANDBETWEEN(-30,120)</f>
        <v>23</v>
      </c>
      <c r="E365" s="19" t="s">
        <v>13</v>
      </c>
      <c r="F365" s="19" t="s">
        <v>23</v>
      </c>
      <c r="G365" s="19" t="s">
        <v>68</v>
      </c>
      <c r="H365" s="20" t="s">
        <v>3</v>
      </c>
      <c r="I365" s="11">
        <f ca="1">IF(C365&gt;B365,-(B365-C365),C365-B365)</f>
        <v>1.5972222222222221E-2</v>
      </c>
      <c r="J365" s="11">
        <f>MONTH(A365)</f>
        <v>10</v>
      </c>
      <c r="K365" s="11" t="str">
        <f>TEXT(DAY(A365), "DD")</f>
        <v>29</v>
      </c>
      <c r="L365" s="12" t="str">
        <f ca="1">TEXT(HOUR(C365),"00")</f>
        <v>10</v>
      </c>
      <c r="M365" s="12" t="str">
        <f ca="1">TEXT(MINUTE(C365),"00")</f>
        <v>13</v>
      </c>
      <c r="N365" s="13" t="str">
        <f ca="1">CONCATENATE(J365,K365,L365,M365,)</f>
        <v>10291013</v>
      </c>
      <c r="O365" s="11">
        <f ca="1">I365*1440</f>
        <v>23</v>
      </c>
      <c r="P365" s="13">
        <v>532</v>
      </c>
      <c r="Q365" s="13" t="str">
        <f>E365</f>
        <v>BRUSSELS</v>
      </c>
      <c r="R365" s="13" t="s">
        <v>343</v>
      </c>
      <c r="S365" s="29" t="str">
        <f ca="1">CONCATENATE(N365,",",INT(O365),",",P365,",",Q365,",",R365)</f>
        <v>10291013,23,532,BRUSSELS,GENEVA</v>
      </c>
    </row>
    <row r="366" spans="1:19" ht="29.25" x14ac:dyDescent="0.25">
      <c r="A366" s="34">
        <v>43767</v>
      </c>
      <c r="B366" s="18">
        <v>0.35069444444444442</v>
      </c>
      <c r="C366" s="18">
        <f ca="1">B366+(D366/1440)</f>
        <v>0.39583333333333331</v>
      </c>
      <c r="D366" s="31">
        <f ca="1">RANDBETWEEN(-30,120)</f>
        <v>65</v>
      </c>
      <c r="E366" s="19" t="s">
        <v>33</v>
      </c>
      <c r="F366" s="19" t="s">
        <v>34</v>
      </c>
      <c r="G366" s="19" t="s">
        <v>35</v>
      </c>
      <c r="H366" s="20" t="s">
        <v>3</v>
      </c>
      <c r="I366" s="11">
        <f ca="1">IF(C366&gt;B366,-(B366-C366),C366-B366)</f>
        <v>4.5138888888888895E-2</v>
      </c>
      <c r="J366" s="11">
        <f>MONTH(A366)</f>
        <v>10</v>
      </c>
      <c r="K366" s="11" t="str">
        <f>TEXT(DAY(A366), "DD")</f>
        <v>29</v>
      </c>
      <c r="L366" s="12" t="str">
        <f ca="1">TEXT(HOUR(C366),"00")</f>
        <v>09</v>
      </c>
      <c r="M366" s="12" t="str">
        <f ca="1">TEXT(MINUTE(C366),"00")</f>
        <v>30</v>
      </c>
      <c r="N366" s="13" t="str">
        <f ca="1">CONCATENATE(J366,K366,L366,M366,)</f>
        <v>10290930</v>
      </c>
      <c r="O366" s="11">
        <f ca="1">I366*1440</f>
        <v>65.000000000000014</v>
      </c>
      <c r="P366" s="13">
        <v>691</v>
      </c>
      <c r="Q366" s="13" t="str">
        <f>E366</f>
        <v>AMSTERDAM</v>
      </c>
      <c r="R366" s="13" t="s">
        <v>343</v>
      </c>
      <c r="S366" s="29" t="str">
        <f ca="1">CONCATENATE(N366,",",INT(O366),",",P366,",",Q366,",",R366)</f>
        <v>10290930,65,691,AMSTERDAM,GENEVA</v>
      </c>
    </row>
    <row r="367" spans="1:19" ht="29.25" x14ac:dyDescent="0.25">
      <c r="A367" s="34">
        <v>43767</v>
      </c>
      <c r="B367" s="18">
        <v>0.39930555555555558</v>
      </c>
      <c r="C367" s="18">
        <f ca="1">B367+(D367/1440)</f>
        <v>0.44861111111111113</v>
      </c>
      <c r="D367" s="31">
        <f ca="1">RANDBETWEEN(-30,120)</f>
        <v>71</v>
      </c>
      <c r="E367" s="19" t="s">
        <v>54</v>
      </c>
      <c r="F367" s="19" t="s">
        <v>37</v>
      </c>
      <c r="G367" s="19" t="s">
        <v>55</v>
      </c>
      <c r="H367" s="20" t="s">
        <v>3</v>
      </c>
      <c r="I367" s="11">
        <f ca="1">IF(C367&gt;B367,-(B367-C367),C367-B367)</f>
        <v>4.9305555555555547E-2</v>
      </c>
      <c r="J367" s="11">
        <f>MONTH(A367)</f>
        <v>10</v>
      </c>
      <c r="K367" s="11" t="str">
        <f>TEXT(DAY(A367), "DD")</f>
        <v>29</v>
      </c>
      <c r="L367" s="12" t="str">
        <f ca="1">TEXT(HOUR(C367),"00")</f>
        <v>10</v>
      </c>
      <c r="M367" s="12" t="str">
        <f ca="1">TEXT(MINUTE(C367),"00")</f>
        <v>46</v>
      </c>
      <c r="N367" s="13" t="str">
        <f ca="1">CONCATENATE(J367,K367,L367,M367,)</f>
        <v>10291046</v>
      </c>
      <c r="O367" s="11">
        <f ca="1">I367*1440</f>
        <v>70.999999999999986</v>
      </c>
      <c r="P367" s="13">
        <v>745</v>
      </c>
      <c r="Q367" s="13" t="str">
        <f>E367</f>
        <v>LONDON LHR</v>
      </c>
      <c r="R367" s="13" t="s">
        <v>343</v>
      </c>
      <c r="S367" s="29" t="str">
        <f ca="1">CONCATENATE(N367,",",INT(O367),",",P367,",",Q367,",",R367)</f>
        <v>10291046,71,745,LONDON LHR,GENEVA</v>
      </c>
    </row>
    <row r="368" spans="1:19" x14ac:dyDescent="0.25">
      <c r="A368" s="34">
        <v>43767</v>
      </c>
      <c r="B368" s="18">
        <v>0.34027777777777773</v>
      </c>
      <c r="C368" s="18">
        <f ca="1">B368+(D368/1440)</f>
        <v>0.36944444444444441</v>
      </c>
      <c r="D368" s="31">
        <f ca="1">RANDBETWEEN(-30,120)</f>
        <v>42</v>
      </c>
      <c r="E368" s="19" t="s">
        <v>22</v>
      </c>
      <c r="F368" s="19" t="s">
        <v>23</v>
      </c>
      <c r="G368" s="19" t="s">
        <v>24</v>
      </c>
      <c r="H368" s="20" t="s">
        <v>3</v>
      </c>
      <c r="I368" s="11">
        <f ca="1">IF(C368&gt;B368,-(B368-C368),C368-B368)</f>
        <v>2.9166666666666674E-2</v>
      </c>
      <c r="J368" s="11">
        <f>MONTH(A368)</f>
        <v>10</v>
      </c>
      <c r="K368" s="11" t="str">
        <f>TEXT(DAY(A368), "DD")</f>
        <v>29</v>
      </c>
      <c r="L368" s="12" t="str">
        <f ca="1">TEXT(HOUR(C368),"00")</f>
        <v>08</v>
      </c>
      <c r="M368" s="12" t="str">
        <f ca="1">TEXT(MINUTE(C368),"00")</f>
        <v>52</v>
      </c>
      <c r="N368" s="13" t="str">
        <f ca="1">CONCATENATE(J368,K368,L368,M368,)</f>
        <v>10290852</v>
      </c>
      <c r="O368" s="11">
        <f ca="1">I368*1440</f>
        <v>42.000000000000014</v>
      </c>
      <c r="P368" s="13">
        <v>291</v>
      </c>
      <c r="Q368" s="13" t="str">
        <f>E368</f>
        <v>NICE</v>
      </c>
      <c r="R368" s="13" t="s">
        <v>343</v>
      </c>
      <c r="S368" s="29" t="str">
        <f ca="1">CONCATENATE(N368,",",INT(O368),",",P368,",",Q368,",",R368)</f>
        <v>10290852,42,291,NICE,GENEVA</v>
      </c>
    </row>
    <row r="369" spans="1:19" ht="29.25" x14ac:dyDescent="0.25">
      <c r="A369" s="34">
        <v>43767</v>
      </c>
      <c r="B369" s="18">
        <v>0.35416666666666669</v>
      </c>
      <c r="C369" s="18">
        <f ca="1">B369+(D369/1440)</f>
        <v>0.43055555555555558</v>
      </c>
      <c r="D369" s="31">
        <f ca="1">RANDBETWEEN(-30,120)</f>
        <v>110</v>
      </c>
      <c r="E369" s="19" t="s">
        <v>41</v>
      </c>
      <c r="F369" s="19" t="s">
        <v>42</v>
      </c>
      <c r="G369" s="19" t="s">
        <v>43</v>
      </c>
      <c r="H369" s="20" t="s">
        <v>3</v>
      </c>
      <c r="I369" s="11">
        <f ca="1">IF(C369&gt;B369,-(B369-C369),C369-B369)</f>
        <v>7.6388888888888895E-2</v>
      </c>
      <c r="J369" s="11">
        <f>MONTH(A369)</f>
        <v>10</v>
      </c>
      <c r="K369" s="11" t="str">
        <f>TEXT(DAY(A369), "DD")</f>
        <v>29</v>
      </c>
      <c r="L369" s="12" t="str">
        <f ca="1">TEXT(HOUR(C369),"00")</f>
        <v>10</v>
      </c>
      <c r="M369" s="12" t="str">
        <f ca="1">TEXT(MINUTE(C369),"00")</f>
        <v>20</v>
      </c>
      <c r="N369" s="13" t="str">
        <f ca="1">CONCATENATE(J369,K369,L369,M369,)</f>
        <v>10291020</v>
      </c>
      <c r="O369" s="11">
        <f ca="1">I369*1440</f>
        <v>110.00000000000001</v>
      </c>
      <c r="P369" s="13">
        <v>560</v>
      </c>
      <c r="Q369" s="13" t="str">
        <f>E369</f>
        <v>DUSSELDORF</v>
      </c>
      <c r="R369" s="13" t="s">
        <v>343</v>
      </c>
      <c r="S369" s="29" t="str">
        <f ca="1">CONCATENATE(N369,",",INT(O369),",",P369,",",Q369,",",R369)</f>
        <v>10291020,110,560,DUSSELDORF,GENEVA</v>
      </c>
    </row>
    <row r="370" spans="1:19" ht="29.25" x14ac:dyDescent="0.25">
      <c r="A370" s="34">
        <v>43767</v>
      </c>
      <c r="B370" s="18">
        <v>0.375</v>
      </c>
      <c r="C370" s="18">
        <f ca="1">B370+(D370/1440)</f>
        <v>0.37986111111111109</v>
      </c>
      <c r="D370" s="31">
        <f ca="1">RANDBETWEEN(-30,120)</f>
        <v>7</v>
      </c>
      <c r="E370" s="19" t="s">
        <v>33</v>
      </c>
      <c r="F370" s="19" t="s">
        <v>23</v>
      </c>
      <c r="G370" s="19" t="s">
        <v>49</v>
      </c>
      <c r="H370" s="20" t="s">
        <v>3</v>
      </c>
      <c r="I370" s="11">
        <f ca="1">IF(C370&gt;B370,-(B370-C370),C370-B370)</f>
        <v>4.8611111111110938E-3</v>
      </c>
      <c r="J370" s="11">
        <f>MONTH(A370)</f>
        <v>10</v>
      </c>
      <c r="K370" s="11" t="str">
        <f>TEXT(DAY(A370), "DD")</f>
        <v>29</v>
      </c>
      <c r="L370" s="12" t="str">
        <f ca="1">TEXT(HOUR(C370),"00")</f>
        <v>09</v>
      </c>
      <c r="M370" s="12" t="str">
        <f ca="1">TEXT(MINUTE(C370),"00")</f>
        <v>07</v>
      </c>
      <c r="N370" s="13" t="str">
        <f ca="1">CONCATENATE(J370,K370,L370,M370,)</f>
        <v>10290907</v>
      </c>
      <c r="O370" s="11">
        <f ca="1">I370*1440</f>
        <v>6.9999999999999751</v>
      </c>
      <c r="P370" s="13">
        <v>691</v>
      </c>
      <c r="Q370" s="13" t="str">
        <f>E370</f>
        <v>AMSTERDAM</v>
      </c>
      <c r="R370" s="13" t="s">
        <v>343</v>
      </c>
      <c r="S370" s="29" t="str">
        <f ca="1">CONCATENATE(N370,",",INT(O370),",",P370,",",Q370,",",R370)</f>
        <v>10290907,6,691,AMSTERDAM,GENEVA</v>
      </c>
    </row>
    <row r="371" spans="1:19" ht="29.25" x14ac:dyDescent="0.25">
      <c r="A371" s="34">
        <v>43767</v>
      </c>
      <c r="B371" s="25">
        <v>0.34375</v>
      </c>
      <c r="C371" s="18">
        <f ca="1">B371+(D371/1440)</f>
        <v>0.3576388888888889</v>
      </c>
      <c r="D371" s="31">
        <f ca="1">RANDBETWEEN(-30,120)</f>
        <v>20</v>
      </c>
      <c r="E371" s="26" t="s">
        <v>25</v>
      </c>
      <c r="F371" s="26" t="s">
        <v>23</v>
      </c>
      <c r="G371" s="26" t="s">
        <v>26</v>
      </c>
      <c r="H371" s="20" t="s">
        <v>3</v>
      </c>
      <c r="I371" s="11">
        <f ca="1">IF(C371&gt;B371,-(B371-C371),C371-B371)</f>
        <v>1.3888888888888895E-2</v>
      </c>
      <c r="J371" s="11">
        <f>MONTH(A371)</f>
        <v>10</v>
      </c>
      <c r="K371" s="11" t="str">
        <f>TEXT(DAY(A371), "DD")</f>
        <v>29</v>
      </c>
      <c r="L371" s="12" t="str">
        <f ca="1">TEXT(HOUR(C371),"00")</f>
        <v>08</v>
      </c>
      <c r="M371" s="12" t="str">
        <f ca="1">TEXT(MINUTE(C371),"00")</f>
        <v>35</v>
      </c>
      <c r="N371" s="13" t="str">
        <f ca="1">CONCATENATE(J371,K371,L371,M371,)</f>
        <v>10290835</v>
      </c>
      <c r="O371" s="11">
        <f ca="1">I371*1440</f>
        <v>20.000000000000007</v>
      </c>
      <c r="P371" s="13">
        <v>622</v>
      </c>
      <c r="Q371" s="13" t="str">
        <f>E371</f>
        <v>BARCELONA</v>
      </c>
      <c r="R371" s="13" t="s">
        <v>343</v>
      </c>
      <c r="S371" s="29" t="str">
        <f ca="1">CONCATENATE(N371,",",INT(O371),",",P371,",",Q371,",",R371)</f>
        <v>10290835,20,622,BARCELONA,GENEVA</v>
      </c>
    </row>
    <row r="372" spans="1:19" x14ac:dyDescent="0.25">
      <c r="A372" s="34">
        <v>43767</v>
      </c>
      <c r="B372" s="18">
        <v>0.42708333333333331</v>
      </c>
      <c r="C372" s="18">
        <f ca="1">B372+(D372/1440)</f>
        <v>0.46319444444444441</v>
      </c>
      <c r="D372" s="31">
        <f ca="1">RANDBETWEEN(-30,120)</f>
        <v>52</v>
      </c>
      <c r="E372" s="19" t="s">
        <v>82</v>
      </c>
      <c r="F372" s="19" t="s">
        <v>83</v>
      </c>
      <c r="G372" s="19" t="s">
        <v>84</v>
      </c>
      <c r="H372" s="20" t="s">
        <v>3</v>
      </c>
      <c r="I372" s="11">
        <f ca="1">IF(C372&gt;B372,-(B372-C372),C372-B372)</f>
        <v>3.6111111111111094E-2</v>
      </c>
      <c r="J372" s="11">
        <f>MONTH(A372)</f>
        <v>10</v>
      </c>
      <c r="K372" s="11" t="str">
        <f>TEXT(DAY(A372), "DD")</f>
        <v>29</v>
      </c>
      <c r="L372" s="12" t="str">
        <f ca="1">TEXT(HOUR(C372),"00")</f>
        <v>11</v>
      </c>
      <c r="M372" s="12" t="str">
        <f ca="1">TEXT(MINUTE(C372),"00")</f>
        <v>07</v>
      </c>
      <c r="N372" s="13" t="str">
        <f ca="1">CONCATENATE(J372,K372,L372,M372,)</f>
        <v>10291107</v>
      </c>
      <c r="O372" s="11">
        <f ca="1">I372*1440</f>
        <v>51.999999999999972</v>
      </c>
      <c r="P372" s="13">
        <v>1098</v>
      </c>
      <c r="Q372" s="13" t="str">
        <f>E372</f>
        <v>TUNIS</v>
      </c>
      <c r="R372" s="13" t="s">
        <v>343</v>
      </c>
      <c r="S372" s="29" t="str">
        <f ca="1">CONCATENATE(N372,",",INT(O372),",",P372,",",Q372,",",R372)</f>
        <v>10291107,52,1098,TUNIS,GENEVA</v>
      </c>
    </row>
    <row r="373" spans="1:19" x14ac:dyDescent="0.25">
      <c r="A373" s="34">
        <v>43767</v>
      </c>
      <c r="B373" s="18">
        <v>0.46875</v>
      </c>
      <c r="C373" s="18">
        <f ca="1">B373+(D373/1440)</f>
        <v>0.54861111111111116</v>
      </c>
      <c r="D373" s="31">
        <f ca="1">RANDBETWEEN(-30,120)</f>
        <v>115</v>
      </c>
      <c r="E373" s="19" t="s">
        <v>30</v>
      </c>
      <c r="F373" s="19" t="s">
        <v>31</v>
      </c>
      <c r="G373" s="19" t="s">
        <v>101</v>
      </c>
      <c r="H373" s="20" t="s">
        <v>3</v>
      </c>
      <c r="I373" s="11">
        <f ca="1">IF(C373&gt;B373,-(B373-C373),C373-B373)</f>
        <v>7.986111111111116E-2</v>
      </c>
      <c r="J373" s="11">
        <f>MONTH(A373)</f>
        <v>10</v>
      </c>
      <c r="K373" s="11" t="str">
        <f>TEXT(DAY(A373), "DD")</f>
        <v>29</v>
      </c>
      <c r="L373" s="12" t="str">
        <f ca="1">TEXT(HOUR(C373),"00")</f>
        <v>13</v>
      </c>
      <c r="M373" s="12" t="str">
        <f ca="1">TEXT(MINUTE(C373),"00")</f>
        <v>10</v>
      </c>
      <c r="N373" s="13" t="str">
        <f ca="1">CONCATENATE(J373,K373,L373,M373,)</f>
        <v>10291310</v>
      </c>
      <c r="O373" s="11">
        <f ca="1">I373*1440</f>
        <v>115.00000000000007</v>
      </c>
      <c r="P373" s="13">
        <v>409</v>
      </c>
      <c r="Q373" s="13" t="str">
        <f>E373</f>
        <v>PARIS CDG</v>
      </c>
      <c r="R373" s="13" t="s">
        <v>343</v>
      </c>
      <c r="S373" s="29" t="str">
        <f ca="1">CONCATENATE(N373,",",INT(O373),",",P373,",",Q373,",",R373)</f>
        <v>10291310,115,409,PARIS CDG,GENEVA</v>
      </c>
    </row>
    <row r="374" spans="1:19" ht="29.25" x14ac:dyDescent="0.25">
      <c r="A374" s="34">
        <v>43767</v>
      </c>
      <c r="B374" s="18">
        <v>0.4236111111111111</v>
      </c>
      <c r="C374" s="18">
        <f ca="1">B374+(D374/1440)</f>
        <v>0.44027777777777777</v>
      </c>
      <c r="D374" s="31">
        <f ca="1">RANDBETWEEN(-30,120)</f>
        <v>24</v>
      </c>
      <c r="E374" s="19" t="s">
        <v>27</v>
      </c>
      <c r="F374" s="19" t="s">
        <v>37</v>
      </c>
      <c r="G374" s="19" t="s">
        <v>75</v>
      </c>
      <c r="H374" s="20" t="s">
        <v>3</v>
      </c>
      <c r="I374" s="11">
        <f ca="1">IF(C374&gt;B374,-(B374-C374),C374-B374)</f>
        <v>1.6666666666666663E-2</v>
      </c>
      <c r="J374" s="11">
        <f>MONTH(A374)</f>
        <v>10</v>
      </c>
      <c r="K374" s="11" t="str">
        <f>TEXT(DAY(A374), "DD")</f>
        <v>29</v>
      </c>
      <c r="L374" s="12" t="str">
        <f ca="1">TEXT(HOUR(C374),"00")</f>
        <v>10</v>
      </c>
      <c r="M374" s="12" t="str">
        <f ca="1">TEXT(MINUTE(C374),"00")</f>
        <v>34</v>
      </c>
      <c r="N374" s="13" t="str">
        <f ca="1">CONCATENATE(J374,K374,L374,M374,)</f>
        <v>10291034</v>
      </c>
      <c r="O374" s="11">
        <f ca="1">I374*1440</f>
        <v>23.999999999999993</v>
      </c>
      <c r="P374" s="13">
        <v>473</v>
      </c>
      <c r="Q374" s="13" t="str">
        <f>E374</f>
        <v>FRANKFURT</v>
      </c>
      <c r="R374" s="13" t="s">
        <v>343</v>
      </c>
      <c r="S374" s="29" t="str">
        <f ca="1">CONCATENATE(N374,",",INT(O374),",",P374,",",Q374,",",R374)</f>
        <v>10291034,24,473,FRANKFURT,GENEVA</v>
      </c>
    </row>
    <row r="375" spans="1:19" x14ac:dyDescent="0.25">
      <c r="A375" s="34">
        <v>43767</v>
      </c>
      <c r="B375" s="18">
        <v>0.40277777777777773</v>
      </c>
      <c r="C375" s="18">
        <f ca="1">B375+(D375/1440)</f>
        <v>0.4284722222222222</v>
      </c>
      <c r="D375" s="31">
        <f ca="1">RANDBETWEEN(-30,120)</f>
        <v>37</v>
      </c>
      <c r="E375" s="19" t="s">
        <v>30</v>
      </c>
      <c r="F375" s="19" t="s">
        <v>31</v>
      </c>
      <c r="G375" s="19" t="s">
        <v>60</v>
      </c>
      <c r="H375" s="20" t="s">
        <v>3</v>
      </c>
      <c r="I375" s="11">
        <f ca="1">IF(C375&gt;B375,-(B375-C375),C375-B375)</f>
        <v>2.5694444444444464E-2</v>
      </c>
      <c r="J375" s="11">
        <f>MONTH(A375)</f>
        <v>10</v>
      </c>
      <c r="K375" s="11" t="str">
        <f>TEXT(DAY(A375), "DD")</f>
        <v>29</v>
      </c>
      <c r="L375" s="12" t="str">
        <f ca="1">TEXT(HOUR(C375),"00")</f>
        <v>10</v>
      </c>
      <c r="M375" s="12" t="str">
        <f ca="1">TEXT(MINUTE(C375),"00")</f>
        <v>17</v>
      </c>
      <c r="N375" s="13" t="str">
        <f ca="1">CONCATENATE(J375,K375,L375,M375,)</f>
        <v>10291017</v>
      </c>
      <c r="O375" s="11">
        <f ca="1">I375*1440</f>
        <v>37.000000000000028</v>
      </c>
      <c r="P375" s="13">
        <v>409</v>
      </c>
      <c r="Q375" s="13" t="str">
        <f>E375</f>
        <v>PARIS CDG</v>
      </c>
      <c r="R375" s="13" t="s">
        <v>343</v>
      </c>
      <c r="S375" s="29" t="str">
        <f ca="1">CONCATENATE(N375,",",INT(O375),",",P375,",",Q375,",",R375)</f>
        <v>10291017,37,409,PARIS CDG,GENEVA</v>
      </c>
    </row>
    <row r="376" spans="1:19" ht="29.25" x14ac:dyDescent="0.25">
      <c r="A376" s="34">
        <v>43767</v>
      </c>
      <c r="B376" s="18">
        <v>0.34375</v>
      </c>
      <c r="C376" s="18">
        <f ca="1">B376+(D376/1440)</f>
        <v>0.42499999999999999</v>
      </c>
      <c r="D376" s="31">
        <f ca="1">RANDBETWEEN(-30,120)</f>
        <v>117</v>
      </c>
      <c r="E376" s="19" t="s">
        <v>27</v>
      </c>
      <c r="F376" s="19" t="s">
        <v>28</v>
      </c>
      <c r="G376" s="19" t="s">
        <v>29</v>
      </c>
      <c r="H376" s="20" t="s">
        <v>3</v>
      </c>
      <c r="I376" s="11">
        <f ca="1">IF(C376&gt;B376,-(B376-C376),C376-B376)</f>
        <v>8.1249999999999989E-2</v>
      </c>
      <c r="J376" s="11">
        <f>MONTH(A376)</f>
        <v>10</v>
      </c>
      <c r="K376" s="11" t="str">
        <f>TEXT(DAY(A376), "DD")</f>
        <v>29</v>
      </c>
      <c r="L376" s="12" t="str">
        <f ca="1">TEXT(HOUR(C376),"00")</f>
        <v>10</v>
      </c>
      <c r="M376" s="12" t="str">
        <f ca="1">TEXT(MINUTE(C376),"00")</f>
        <v>12</v>
      </c>
      <c r="N376" s="13" t="str">
        <f ca="1">CONCATENATE(J376,K376,L376,M376,)</f>
        <v>10291012</v>
      </c>
      <c r="O376" s="11">
        <f ca="1">I376*1440</f>
        <v>116.99999999999999</v>
      </c>
      <c r="P376" s="13">
        <v>473</v>
      </c>
      <c r="Q376" s="13" t="str">
        <f>E376</f>
        <v>FRANKFURT</v>
      </c>
      <c r="R376" s="13" t="s">
        <v>343</v>
      </c>
      <c r="S376" s="29" t="str">
        <f ca="1">CONCATENATE(N376,",",INT(O376),",",P376,",",Q376,",",R376)</f>
        <v>10291012,117,473,FRANKFURT,GENEVA</v>
      </c>
    </row>
    <row r="377" spans="1:19" x14ac:dyDescent="0.25">
      <c r="A377" s="34">
        <v>43767</v>
      </c>
      <c r="B377" s="18">
        <v>0.37152777777777773</v>
      </c>
      <c r="C377" s="18">
        <f ca="1">B377+(D377/1440)</f>
        <v>0.38541666666666663</v>
      </c>
      <c r="D377" s="31">
        <f ca="1">RANDBETWEEN(-30,120)</f>
        <v>20</v>
      </c>
      <c r="E377" s="19" t="s">
        <v>46</v>
      </c>
      <c r="F377" s="19" t="s">
        <v>47</v>
      </c>
      <c r="G377" s="19" t="s">
        <v>48</v>
      </c>
      <c r="H377" s="20" t="s">
        <v>3</v>
      </c>
      <c r="I377" s="11">
        <f ca="1">IF(C377&gt;B377,-(B377-C377),C377-B377)</f>
        <v>1.3888888888888895E-2</v>
      </c>
      <c r="J377" s="11">
        <f>MONTH(A377)</f>
        <v>10</v>
      </c>
      <c r="K377" s="11" t="str">
        <f>TEXT(DAY(A377), "DD")</f>
        <v>29</v>
      </c>
      <c r="L377" s="12" t="str">
        <f ca="1">TEXT(HOUR(C377),"00")</f>
        <v>09</v>
      </c>
      <c r="M377" s="12" t="str">
        <f ca="1">TEXT(MINUTE(C377),"00")</f>
        <v>15</v>
      </c>
      <c r="N377" s="13" t="str">
        <f ca="1">CONCATENATE(J377,K377,L377,M377,)</f>
        <v>10290915</v>
      </c>
      <c r="O377" s="11">
        <f ca="1">I377*1440</f>
        <v>20.000000000000007</v>
      </c>
      <c r="P377" s="13">
        <v>803</v>
      </c>
      <c r="Q377" s="13" t="str">
        <f>E377</f>
        <v>VIENNA</v>
      </c>
      <c r="R377" s="13" t="s">
        <v>343</v>
      </c>
      <c r="S377" s="29" t="str">
        <f ca="1">CONCATENATE(N377,",",INT(O377),",",P377,",",Q377,",",R377)</f>
        <v>10290915,20,803,VIENNA,GENEVA</v>
      </c>
    </row>
    <row r="378" spans="1:19" ht="29.25" x14ac:dyDescent="0.25">
      <c r="A378" s="34">
        <v>43767</v>
      </c>
      <c r="B378" s="18">
        <v>0.40277777777777773</v>
      </c>
      <c r="C378" s="18">
        <f ca="1">B378+(D378/1440)</f>
        <v>0.39305555555555549</v>
      </c>
      <c r="D378" s="31">
        <f ca="1">RANDBETWEEN(-30,120)</f>
        <v>-14</v>
      </c>
      <c r="E378" s="19" t="s">
        <v>61</v>
      </c>
      <c r="F378" s="19" t="s">
        <v>62</v>
      </c>
      <c r="G378" s="19" t="s">
        <v>63</v>
      </c>
      <c r="H378" s="20" t="s">
        <v>3</v>
      </c>
      <c r="I378" s="11">
        <f ca="1">IF(C378&gt;B378,-(B378-C378),C378-B378)</f>
        <v>-9.7222222222222432E-3</v>
      </c>
      <c r="J378" s="11">
        <f>MONTH(A378)</f>
        <v>10</v>
      </c>
      <c r="K378" s="11" t="str">
        <f>TEXT(DAY(A378), "DD")</f>
        <v>29</v>
      </c>
      <c r="L378" s="12" t="str">
        <f ca="1">TEXT(HOUR(C378),"00")</f>
        <v>09</v>
      </c>
      <c r="M378" s="12" t="str">
        <f ca="1">TEXT(MINUTE(C378),"00")</f>
        <v>26</v>
      </c>
      <c r="N378" s="13" t="str">
        <f ca="1">CONCATENATE(J378,K378,L378,M378,)</f>
        <v>10290926</v>
      </c>
      <c r="O378" s="11">
        <f ca="1">I378*1440</f>
        <v>-14.00000000000003</v>
      </c>
      <c r="P378" s="13">
        <v>1267</v>
      </c>
      <c r="Q378" s="13" t="str">
        <f>E378</f>
        <v>WARSAW</v>
      </c>
      <c r="R378" s="13" t="s">
        <v>343</v>
      </c>
      <c r="S378" s="29" t="str">
        <f ca="1">CONCATENATE(N378,",",INT(O378),",",P378,",",Q378,",",R378)</f>
        <v>10290926,-14,1267,WARSAW,GENEVA</v>
      </c>
    </row>
    <row r="379" spans="1:19" x14ac:dyDescent="0.25">
      <c r="A379" s="34">
        <v>43767</v>
      </c>
      <c r="B379" s="18">
        <v>0.40972222222222227</v>
      </c>
      <c r="C379" s="18">
        <f ca="1">B379+(D379/1440)</f>
        <v>0.49027777777777781</v>
      </c>
      <c r="D379" s="31">
        <f ca="1">RANDBETWEEN(-30,120)</f>
        <v>116</v>
      </c>
      <c r="E379" s="19" t="s">
        <v>65</v>
      </c>
      <c r="F379" s="19" t="s">
        <v>66</v>
      </c>
      <c r="G379" s="19" t="s">
        <v>67</v>
      </c>
      <c r="H379" s="20" t="s">
        <v>3</v>
      </c>
      <c r="I379" s="11">
        <f ca="1">IF(C379&gt;B379,-(B379-C379),C379-B379)</f>
        <v>8.0555555555555547E-2</v>
      </c>
      <c r="J379" s="11">
        <f>MONTH(A379)</f>
        <v>10</v>
      </c>
      <c r="K379" s="11" t="str">
        <f>TEXT(DAY(A379), "DD")</f>
        <v>29</v>
      </c>
      <c r="L379" s="12" t="str">
        <f ca="1">TEXT(HOUR(C379),"00")</f>
        <v>11</v>
      </c>
      <c r="M379" s="12" t="str">
        <f ca="1">TEXT(MINUTE(C379),"00")</f>
        <v>46</v>
      </c>
      <c r="N379" s="13" t="str">
        <f ca="1">CONCATENATE(J379,K379,L379,M379,)</f>
        <v>10291146</v>
      </c>
      <c r="O379" s="11">
        <f ca="1">I379*1440</f>
        <v>115.99999999999999</v>
      </c>
      <c r="P379" s="13">
        <v>2903</v>
      </c>
      <c r="Q379" s="13" t="str">
        <f>E379</f>
        <v>TEL AVIV</v>
      </c>
      <c r="R379" s="13" t="s">
        <v>343</v>
      </c>
      <c r="S379" s="29" t="str">
        <f ca="1">CONCATENATE(N379,",",INT(O379),",",P379,",",Q379,",",R379)</f>
        <v>10291146,116,2903,TEL AVIV,GENEVA</v>
      </c>
    </row>
    <row r="380" spans="1:19" x14ac:dyDescent="0.25">
      <c r="A380" s="34">
        <v>43767</v>
      </c>
      <c r="B380" s="18">
        <v>0.43055555555555558</v>
      </c>
      <c r="C380" s="18">
        <f ca="1">B380+(D380/1440)</f>
        <v>0.44444444444444448</v>
      </c>
      <c r="D380" s="31">
        <f ca="1">RANDBETWEEN(-30,120)</f>
        <v>20</v>
      </c>
      <c r="E380" s="19" t="s">
        <v>36</v>
      </c>
      <c r="F380" s="19" t="s">
        <v>37</v>
      </c>
      <c r="G380" s="19" t="s">
        <v>85</v>
      </c>
      <c r="H380" s="20" t="s">
        <v>3</v>
      </c>
      <c r="I380" s="11">
        <f ca="1">IF(C380&gt;B380,-(B380-C380),C380-B380)</f>
        <v>1.3888888888888895E-2</v>
      </c>
      <c r="J380" s="11">
        <f>MONTH(A380)</f>
        <v>10</v>
      </c>
      <c r="K380" s="11" t="str">
        <f>TEXT(DAY(A380), "DD")</f>
        <v>29</v>
      </c>
      <c r="L380" s="12" t="str">
        <f ca="1">TEXT(HOUR(C380),"00")</f>
        <v>10</v>
      </c>
      <c r="M380" s="12" t="str">
        <f ca="1">TEXT(MINUTE(C380),"00")</f>
        <v>40</v>
      </c>
      <c r="N380" s="13" t="str">
        <f ca="1">CONCATENATE(J380,K380,L380,M380,)</f>
        <v>10291040</v>
      </c>
      <c r="O380" s="11">
        <f ca="1">I380*1440</f>
        <v>20.000000000000007</v>
      </c>
      <c r="P380" s="13">
        <v>223</v>
      </c>
      <c r="Q380" s="13" t="str">
        <f>E380</f>
        <v>ZURICH</v>
      </c>
      <c r="R380" s="13" t="s">
        <v>343</v>
      </c>
      <c r="S380" s="29" t="str">
        <f ca="1">CONCATENATE(N380,",",INT(O380),",",P380,",",Q380,",",R380)</f>
        <v>10291040,20,223,ZURICH,GENEVA</v>
      </c>
    </row>
    <row r="381" spans="1:19" ht="29.25" x14ac:dyDescent="0.25">
      <c r="A381" s="34">
        <v>43767</v>
      </c>
      <c r="B381" s="18">
        <v>0.46875</v>
      </c>
      <c r="C381" s="18">
        <f ca="1">B381+(D381/1440)</f>
        <v>0.47986111111111113</v>
      </c>
      <c r="D381" s="31">
        <f ca="1">RANDBETWEEN(-30,120)</f>
        <v>16</v>
      </c>
      <c r="E381" s="19" t="s">
        <v>54</v>
      </c>
      <c r="F381" s="19" t="s">
        <v>58</v>
      </c>
      <c r="G381" s="19" t="s">
        <v>102</v>
      </c>
      <c r="H381" s="20" t="s">
        <v>3</v>
      </c>
      <c r="I381" s="11">
        <f ca="1">IF(C381&gt;B381,-(B381-C381),C381-B381)</f>
        <v>1.1111111111111127E-2</v>
      </c>
      <c r="J381" s="11">
        <f>MONTH(A381)</f>
        <v>10</v>
      </c>
      <c r="K381" s="11" t="str">
        <f>TEXT(DAY(A381), "DD")</f>
        <v>29</v>
      </c>
      <c r="L381" s="12" t="str">
        <f ca="1">TEXT(HOUR(C381),"00")</f>
        <v>11</v>
      </c>
      <c r="M381" s="12" t="str">
        <f ca="1">TEXT(MINUTE(C381),"00")</f>
        <v>31</v>
      </c>
      <c r="N381" s="13" t="str">
        <f ca="1">CONCATENATE(J381,K381,L381,M381,)</f>
        <v>10291131</v>
      </c>
      <c r="O381" s="11">
        <f ca="1">I381*1440</f>
        <v>16.000000000000021</v>
      </c>
      <c r="P381" s="13">
        <v>745</v>
      </c>
      <c r="Q381" s="13" t="str">
        <f>E381</f>
        <v>LONDON LHR</v>
      </c>
      <c r="R381" s="13" t="s">
        <v>343</v>
      </c>
      <c r="S381" s="29" t="str">
        <f ca="1">CONCATENATE(N381,",",INT(O381),",",P381,",",Q381,",",R381)</f>
        <v>10291131,16,745,LONDON LHR,GENEVA</v>
      </c>
    </row>
    <row r="382" spans="1:19" x14ac:dyDescent="0.25">
      <c r="A382" s="34">
        <v>43767</v>
      </c>
      <c r="B382" s="18">
        <v>0.43055555555555558</v>
      </c>
      <c r="C382" s="18">
        <f ca="1">B382+(D382/1440)</f>
        <v>0.5083333333333333</v>
      </c>
      <c r="D382" s="31">
        <f ca="1">RANDBETWEEN(-30,120)</f>
        <v>112</v>
      </c>
      <c r="E382" s="19" t="s">
        <v>86</v>
      </c>
      <c r="F382" s="19" t="s">
        <v>23</v>
      </c>
      <c r="G382" s="19" t="s">
        <v>87</v>
      </c>
      <c r="H382" s="20" t="s">
        <v>3</v>
      </c>
      <c r="I382" s="11">
        <f ca="1">IF(C382&gt;B382,-(B382-C382),C382-B382)</f>
        <v>7.7777777777777724E-2</v>
      </c>
      <c r="J382" s="11">
        <f>MONTH(A382)</f>
        <v>10</v>
      </c>
      <c r="K382" s="11" t="str">
        <f>TEXT(DAY(A382), "DD")</f>
        <v>29</v>
      </c>
      <c r="L382" s="12" t="str">
        <f ca="1">TEXT(HOUR(C382),"00")</f>
        <v>12</v>
      </c>
      <c r="M382" s="12" t="str">
        <f ca="1">TEXT(MINUTE(C382),"00")</f>
        <v>12</v>
      </c>
      <c r="N382" s="13" t="str">
        <f ca="1">CONCATENATE(J382,K382,L382,M382,)</f>
        <v>10291212</v>
      </c>
      <c r="O382" s="11">
        <f ca="1">I382*1440</f>
        <v>111.99999999999991</v>
      </c>
      <c r="P382" s="13">
        <v>487</v>
      </c>
      <c r="Q382" s="13" t="str">
        <f>E382</f>
        <v>VENICE</v>
      </c>
      <c r="R382" s="13" t="s">
        <v>343</v>
      </c>
      <c r="S382" s="29" t="str">
        <f ca="1">CONCATENATE(N382,",",INT(O382),",",P382,",",Q382,",",R382)</f>
        <v>10291212,112,487,VENICE,GENEVA</v>
      </c>
    </row>
    <row r="383" spans="1:19" x14ac:dyDescent="0.25">
      <c r="A383" s="34">
        <v>43767</v>
      </c>
      <c r="B383" s="18">
        <v>0.4826388888888889</v>
      </c>
      <c r="C383" s="18">
        <f ca="1">B383+(D383/1440)</f>
        <v>0.52083333333333337</v>
      </c>
      <c r="D383" s="31">
        <f ca="1">RANDBETWEEN(-30,120)</f>
        <v>55</v>
      </c>
      <c r="E383" s="19" t="s">
        <v>52</v>
      </c>
      <c r="F383" s="19" t="s">
        <v>23</v>
      </c>
      <c r="G383" s="19" t="s">
        <v>114</v>
      </c>
      <c r="H383" s="20"/>
      <c r="I383" s="11">
        <f ca="1">IF(C383&gt;B383,-(B383-C383),C383-B383)</f>
        <v>3.8194444444444475E-2</v>
      </c>
      <c r="J383" s="11">
        <f>MONTH(A383)</f>
        <v>10</v>
      </c>
      <c r="K383" s="11" t="str">
        <f>TEXT(DAY(A383), "DD")</f>
        <v>29</v>
      </c>
      <c r="L383" s="12" t="str">
        <f ca="1">TEXT(HOUR(C383),"00")</f>
        <v>12</v>
      </c>
      <c r="M383" s="12" t="str">
        <f ca="1">TEXT(MINUTE(C383),"00")</f>
        <v>30</v>
      </c>
      <c r="N383" s="13" t="str">
        <f ca="1">CONCATENATE(J383,K383,L383,M383,)</f>
        <v>10291230</v>
      </c>
      <c r="O383" s="11">
        <f ca="1">I383*1440</f>
        <v>55.000000000000043</v>
      </c>
      <c r="P383" s="13">
        <v>409</v>
      </c>
      <c r="Q383" s="13" t="str">
        <f>E383</f>
        <v>PARIS ORY</v>
      </c>
      <c r="R383" s="13" t="s">
        <v>343</v>
      </c>
      <c r="S383" s="29" t="str">
        <f ca="1">CONCATENATE(N383,",",INT(O383),",",P383,",",Q383,",",R383)</f>
        <v>10291230,55,409,PARIS ORY,GENEVA</v>
      </c>
    </row>
    <row r="384" spans="1:19" x14ac:dyDescent="0.25">
      <c r="A384" s="34">
        <v>43767</v>
      </c>
      <c r="B384" s="18">
        <v>0.40625</v>
      </c>
      <c r="C384" s="18">
        <f ca="1">B384+(D384/1440)</f>
        <v>0.39791666666666664</v>
      </c>
      <c r="D384" s="31">
        <f ca="1">RANDBETWEEN(-30,120)</f>
        <v>-12</v>
      </c>
      <c r="E384" s="19" t="s">
        <v>39</v>
      </c>
      <c r="F384" s="19" t="s">
        <v>37</v>
      </c>
      <c r="G384" s="19" t="s">
        <v>64</v>
      </c>
      <c r="H384" s="20" t="s">
        <v>3</v>
      </c>
      <c r="I384" s="11">
        <f ca="1">IF(C384&gt;B384,-(B384-C384),C384-B384)</f>
        <v>-8.3333333333333592E-3</v>
      </c>
      <c r="J384" s="11">
        <f>MONTH(A384)</f>
        <v>10</v>
      </c>
      <c r="K384" s="11" t="str">
        <f>TEXT(DAY(A384), "DD")</f>
        <v>29</v>
      </c>
      <c r="L384" s="12" t="str">
        <f ca="1">TEXT(HOUR(C384),"00")</f>
        <v>09</v>
      </c>
      <c r="M384" s="12" t="str">
        <f ca="1">TEXT(MINUTE(C384),"00")</f>
        <v>33</v>
      </c>
      <c r="N384" s="13" t="str">
        <f ca="1">CONCATENATE(J384,K384,L384,M384,)</f>
        <v>10290933</v>
      </c>
      <c r="O384" s="11">
        <f ca="1">I384*1440</f>
        <v>-12.000000000000037</v>
      </c>
      <c r="P384" s="13">
        <v>463</v>
      </c>
      <c r="Q384" s="13" t="str">
        <f>E384</f>
        <v>MUNICH</v>
      </c>
      <c r="R384" s="13" t="s">
        <v>343</v>
      </c>
      <c r="S384" s="29" t="str">
        <f ca="1">CONCATENATE(N384,",",INT(O384),",",P384,",",Q384,",",R384)</f>
        <v>10290933,-12,463,MUNICH,GENEVA</v>
      </c>
    </row>
    <row r="385" spans="1:19" ht="29.25" x14ac:dyDescent="0.25">
      <c r="A385" s="34">
        <v>43767</v>
      </c>
      <c r="B385" s="18">
        <v>0.37152777777777773</v>
      </c>
      <c r="C385" s="18">
        <f ca="1">B385+(D385/1440)</f>
        <v>0.38611111111111107</v>
      </c>
      <c r="D385" s="31">
        <f ca="1">RANDBETWEEN(-30,120)</f>
        <v>21</v>
      </c>
      <c r="E385" s="19" t="s">
        <v>44</v>
      </c>
      <c r="F385" s="19" t="s">
        <v>23</v>
      </c>
      <c r="G385" s="19" t="s">
        <v>45</v>
      </c>
      <c r="H385" s="20" t="s">
        <v>3</v>
      </c>
      <c r="I385" s="11">
        <f ca="1">IF(C385&gt;B385,-(B385-C385),C385-B385)</f>
        <v>1.4583333333333337E-2</v>
      </c>
      <c r="J385" s="11">
        <f>MONTH(A385)</f>
        <v>10</v>
      </c>
      <c r="K385" s="11" t="str">
        <f>TEXT(DAY(A385), "DD")</f>
        <v>29</v>
      </c>
      <c r="L385" s="12" t="str">
        <f ca="1">TEXT(HOUR(C385),"00")</f>
        <v>09</v>
      </c>
      <c r="M385" s="12" t="str">
        <f ca="1">TEXT(MINUTE(C385),"00")</f>
        <v>16</v>
      </c>
      <c r="N385" s="13" t="str">
        <f ca="1">CONCATENATE(J385,K385,L385,M385,)</f>
        <v>10290916</v>
      </c>
      <c r="O385" s="11">
        <f ca="1">I385*1440</f>
        <v>21.000000000000007</v>
      </c>
      <c r="P385" s="13">
        <v>877</v>
      </c>
      <c r="Q385" s="13" t="str">
        <f>E385</f>
        <v>BERLIN SXF</v>
      </c>
      <c r="R385" s="13" t="s">
        <v>343</v>
      </c>
      <c r="S385" s="29" t="str">
        <f ca="1">CONCATENATE(N385,",",INT(O385),",",P385,",",Q385,",",R385)</f>
        <v>10290916,21,877,BERLIN SXF,GENEVA</v>
      </c>
    </row>
    <row r="386" spans="1:19" x14ac:dyDescent="0.25">
      <c r="A386" s="34">
        <v>43767</v>
      </c>
      <c r="B386" s="18">
        <v>0.4201388888888889</v>
      </c>
      <c r="C386" s="18">
        <f ca="1">B386+(D386/1440)</f>
        <v>0.48819444444444443</v>
      </c>
      <c r="D386" s="31">
        <f ca="1">RANDBETWEEN(-30,120)</f>
        <v>98</v>
      </c>
      <c r="E386" s="19" t="s">
        <v>72</v>
      </c>
      <c r="F386" s="19" t="s">
        <v>73</v>
      </c>
      <c r="G386" s="19" t="s">
        <v>74</v>
      </c>
      <c r="H386" s="20" t="s">
        <v>3</v>
      </c>
      <c r="I386" s="11">
        <f ca="1">IF(C386&gt;B386,-(B386-C386),C386-B386)</f>
        <v>6.8055555555555536E-2</v>
      </c>
      <c r="J386" s="11">
        <f>MONTH(A386)</f>
        <v>10</v>
      </c>
      <c r="K386" s="11" t="str">
        <f>TEXT(DAY(A386), "DD")</f>
        <v>29</v>
      </c>
      <c r="L386" s="12" t="str">
        <f ca="1">TEXT(HOUR(C386),"00")</f>
        <v>11</v>
      </c>
      <c r="M386" s="12" t="str">
        <f ca="1">TEXT(MINUTE(C386),"00")</f>
        <v>43</v>
      </c>
      <c r="N386" s="13" t="str">
        <f ca="1">CONCATENATE(J386,K386,L386,M386,)</f>
        <v>10291143</v>
      </c>
      <c r="O386" s="11">
        <f ca="1">I386*1440</f>
        <v>97.999999999999972</v>
      </c>
      <c r="P386" s="13">
        <v>1980</v>
      </c>
      <c r="Q386" s="13" t="str">
        <f>E386</f>
        <v>HELSINKI</v>
      </c>
      <c r="R386" s="13" t="s">
        <v>343</v>
      </c>
      <c r="S386" s="29" t="str">
        <f ca="1">CONCATENATE(N386,",",INT(O386),",",P386,",",Q386,",",R386)</f>
        <v>10291143,98,1980,HELSINKI,GENEVA</v>
      </c>
    </row>
    <row r="387" spans="1:19" x14ac:dyDescent="0.25">
      <c r="A387" s="34">
        <v>43767</v>
      </c>
      <c r="B387" s="18">
        <v>0.4375</v>
      </c>
      <c r="C387" s="18">
        <f ca="1">B387+(D387/1440)</f>
        <v>0.50277777777777777</v>
      </c>
      <c r="D387" s="31">
        <f ca="1">RANDBETWEEN(-30,120)</f>
        <v>94</v>
      </c>
      <c r="E387" s="19" t="s">
        <v>88</v>
      </c>
      <c r="F387" s="19" t="s">
        <v>23</v>
      </c>
      <c r="G387" s="19" t="s">
        <v>89</v>
      </c>
      <c r="H387" s="20" t="s">
        <v>3</v>
      </c>
      <c r="I387" s="11">
        <f ca="1">IF(C387&gt;B387,-(B387-C387),C387-B387)</f>
        <v>6.5277777777777768E-2</v>
      </c>
      <c r="J387" s="11">
        <f>MONTH(A387)</f>
        <v>10</v>
      </c>
      <c r="K387" s="11" t="str">
        <f>TEXT(DAY(A387), "DD")</f>
        <v>29</v>
      </c>
      <c r="L387" s="12" t="str">
        <f ca="1">TEXT(HOUR(C387),"00")</f>
        <v>12</v>
      </c>
      <c r="M387" s="12" t="str">
        <f ca="1">TEXT(MINUTE(C387),"00")</f>
        <v>04</v>
      </c>
      <c r="N387" s="13" t="str">
        <f ca="1">CONCATENATE(J387,K387,L387,M387,)</f>
        <v>10291204</v>
      </c>
      <c r="O387" s="11">
        <f ca="1">I387*1440</f>
        <v>93.999999999999986</v>
      </c>
      <c r="P387" s="13">
        <v>698</v>
      </c>
      <c r="Q387" s="13" t="str">
        <f>E387</f>
        <v>ROME FCO</v>
      </c>
      <c r="R387" s="13" t="s">
        <v>343</v>
      </c>
      <c r="S387" s="29" t="str">
        <f ca="1">CONCATENATE(N387,",",INT(O387),",",P387,",",Q387,",",R387)</f>
        <v>10291204,94,698,ROME FCO,GENEVA</v>
      </c>
    </row>
    <row r="388" spans="1:19" ht="29.25" x14ac:dyDescent="0.25">
      <c r="A388" s="34">
        <v>43767</v>
      </c>
      <c r="B388" s="18">
        <v>0.51736111111111105</v>
      </c>
      <c r="C388" s="18">
        <f ca="1">B388+(D388/1440)</f>
        <v>0.56458333333333321</v>
      </c>
      <c r="D388" s="31">
        <f ca="1">RANDBETWEEN(-30,120)</f>
        <v>68</v>
      </c>
      <c r="E388" s="19" t="s">
        <v>39</v>
      </c>
      <c r="F388" s="19" t="s">
        <v>37</v>
      </c>
      <c r="G388" s="19" t="s">
        <v>120</v>
      </c>
      <c r="H388" s="21" t="s">
        <v>97</v>
      </c>
      <c r="I388" s="11">
        <f ca="1">IF(C388&gt;B388,-(B388-C388),C388-B388)</f>
        <v>4.7222222222222165E-2</v>
      </c>
      <c r="J388" s="11">
        <f>MONTH(A388)</f>
        <v>10</v>
      </c>
      <c r="K388" s="11" t="str">
        <f>TEXT(DAY(A388), "DD")</f>
        <v>29</v>
      </c>
      <c r="L388" s="12" t="str">
        <f ca="1">TEXT(HOUR(C388),"00")</f>
        <v>13</v>
      </c>
      <c r="M388" s="12" t="str">
        <f ca="1">TEXT(MINUTE(C388),"00")</f>
        <v>33</v>
      </c>
      <c r="N388" s="13" t="str">
        <f ca="1">CONCATENATE(J388,K388,L388,M388,)</f>
        <v>10291333</v>
      </c>
      <c r="O388" s="11">
        <f ca="1">I388*1440</f>
        <v>67.999999999999915</v>
      </c>
      <c r="P388" s="13">
        <v>463</v>
      </c>
      <c r="Q388" s="13" t="str">
        <f>E388</f>
        <v>MUNICH</v>
      </c>
      <c r="R388" s="13" t="s">
        <v>343</v>
      </c>
      <c r="S388" s="29" t="str">
        <f ca="1">CONCATENATE(N388,",",INT(O388),",",P388,",",Q388,",",R388)</f>
        <v>10291333,67,463,MUNICH,GENEVA</v>
      </c>
    </row>
    <row r="389" spans="1:19" ht="29.25" x14ac:dyDescent="0.25">
      <c r="A389" s="34">
        <v>43767</v>
      </c>
      <c r="B389" s="18">
        <v>0.53472222222222221</v>
      </c>
      <c r="C389" s="18">
        <f ca="1">B389+(D389/1440)</f>
        <v>0.61111111111111116</v>
      </c>
      <c r="D389" s="31">
        <f ca="1">RANDBETWEEN(-30,120)</f>
        <v>110</v>
      </c>
      <c r="E389" s="19" t="s">
        <v>130</v>
      </c>
      <c r="F389" s="19" t="s">
        <v>131</v>
      </c>
      <c r="G389" s="19" t="s">
        <v>132</v>
      </c>
      <c r="H389" s="20"/>
      <c r="I389" s="11">
        <f ca="1">IF(C389&gt;B389,-(B389-C389),C389-B389)</f>
        <v>7.6388888888888951E-2</v>
      </c>
      <c r="J389" s="11">
        <f>MONTH(A389)</f>
        <v>10</v>
      </c>
      <c r="K389" s="11" t="str">
        <f>TEXT(DAY(A389), "DD")</f>
        <v>29</v>
      </c>
      <c r="L389" s="12" t="str">
        <f ca="1">TEXT(HOUR(C389),"00")</f>
        <v>14</v>
      </c>
      <c r="M389" s="12" t="str">
        <f ca="1">TEXT(MINUTE(C389),"00")</f>
        <v>40</v>
      </c>
      <c r="N389" s="13" t="str">
        <f ca="1">CONCATENATE(J389,K389,L389,M389,)</f>
        <v>10291440</v>
      </c>
      <c r="O389" s="11">
        <f ca="1">I389*1440</f>
        <v>110.00000000000009</v>
      </c>
      <c r="P389" s="13">
        <v>1855</v>
      </c>
      <c r="Q389" s="13" t="str">
        <f>E389</f>
        <v>KYIV</v>
      </c>
      <c r="R389" s="13" t="s">
        <v>343</v>
      </c>
      <c r="S389" s="29" t="str">
        <f ca="1">CONCATENATE(N389,",",INT(O389),",",P389,",",Q389,",",R389)</f>
        <v>10291440,110,1855,KYIV,GENEVA</v>
      </c>
    </row>
    <row r="390" spans="1:19" ht="29.25" x14ac:dyDescent="0.25">
      <c r="A390" s="34">
        <v>43767</v>
      </c>
      <c r="B390" s="18">
        <v>0.4201388888888889</v>
      </c>
      <c r="C390" s="18">
        <f ca="1">B390+(D390/1440)</f>
        <v>0.45</v>
      </c>
      <c r="D390" s="31">
        <f ca="1">RANDBETWEEN(-30,120)</f>
        <v>43</v>
      </c>
      <c r="E390" s="19" t="s">
        <v>69</v>
      </c>
      <c r="F390" s="19" t="s">
        <v>70</v>
      </c>
      <c r="G390" s="19" t="s">
        <v>71</v>
      </c>
      <c r="H390" s="20" t="s">
        <v>3</v>
      </c>
      <c r="I390" s="11">
        <f ca="1">IF(C390&gt;B390,-(B390-C390),C390-B390)</f>
        <v>2.9861111111111116E-2</v>
      </c>
      <c r="J390" s="11">
        <f>MONTH(A390)</f>
        <v>10</v>
      </c>
      <c r="K390" s="11" t="str">
        <f>TEXT(DAY(A390), "DD")</f>
        <v>29</v>
      </c>
      <c r="L390" s="12" t="str">
        <f ca="1">TEXT(HOUR(C390),"00")</f>
        <v>10</v>
      </c>
      <c r="M390" s="12" t="str">
        <f ca="1">TEXT(MINUTE(C390),"00")</f>
        <v>48</v>
      </c>
      <c r="N390" s="13" t="str">
        <f ca="1">CONCATENATE(J390,K390,L390,M390,)</f>
        <v>10291048</v>
      </c>
      <c r="O390" s="11">
        <f ca="1">I390*1440</f>
        <v>43.000000000000007</v>
      </c>
      <c r="P390" s="13">
        <v>1710</v>
      </c>
      <c r="Q390" s="13" t="str">
        <f>E390</f>
        <v>ATHENS</v>
      </c>
      <c r="R390" s="13" t="s">
        <v>343</v>
      </c>
      <c r="S390" s="29" t="str">
        <f ca="1">CONCATENATE(N390,",",INT(O390),",",P390,",",Q390,",",R390)</f>
        <v>10291048,43,1710,ATHENS,GENEVA</v>
      </c>
    </row>
    <row r="391" spans="1:19" ht="29.25" x14ac:dyDescent="0.25">
      <c r="A391" s="34">
        <v>43767</v>
      </c>
      <c r="B391" s="18">
        <v>0.4548611111111111</v>
      </c>
      <c r="C391" s="18">
        <f ca="1">B391+(D391/1440)</f>
        <v>0.44444444444444442</v>
      </c>
      <c r="D391" s="31">
        <f ca="1">RANDBETWEEN(-30,120)</f>
        <v>-15</v>
      </c>
      <c r="E391" s="19" t="s">
        <v>98</v>
      </c>
      <c r="F391" s="19" t="s">
        <v>23</v>
      </c>
      <c r="G391" s="19" t="s">
        <v>99</v>
      </c>
      <c r="H391" s="20" t="s">
        <v>3</v>
      </c>
      <c r="I391" s="11">
        <f ca="1">IF(C391&gt;B391,-(B391-C391),C391-B391)</f>
        <v>-1.0416666666666685E-2</v>
      </c>
      <c r="J391" s="11">
        <f>MONTH(A391)</f>
        <v>10</v>
      </c>
      <c r="K391" s="11" t="str">
        <f>TEXT(DAY(A391), "DD")</f>
        <v>29</v>
      </c>
      <c r="L391" s="12" t="str">
        <f ca="1">TEXT(HOUR(C391),"00")</f>
        <v>10</v>
      </c>
      <c r="M391" s="12" t="str">
        <f ca="1">TEXT(MINUTE(C391),"00")</f>
        <v>40</v>
      </c>
      <c r="N391" s="13" t="str">
        <f ca="1">CONCATENATE(J391,K391,L391,M391,)</f>
        <v>10291040</v>
      </c>
      <c r="O391" s="11">
        <f ca="1">I391*1440</f>
        <v>-15.000000000000027</v>
      </c>
      <c r="P391" s="13">
        <v>745</v>
      </c>
      <c r="Q391" s="13" t="str">
        <f>E391</f>
        <v>LONDON LGW</v>
      </c>
      <c r="R391" s="13" t="s">
        <v>343</v>
      </c>
      <c r="S391" s="29" t="str">
        <f ca="1">CONCATENATE(N391,",",INT(O391),",",P391,",",Q391,",",R391)</f>
        <v>10291040,-15,745,LONDON LGW,GENEVA</v>
      </c>
    </row>
    <row r="392" spans="1:19" ht="29.25" x14ac:dyDescent="0.25">
      <c r="A392" s="34">
        <v>43767</v>
      </c>
      <c r="B392" s="18">
        <v>0.44097222222222227</v>
      </c>
      <c r="C392" s="18">
        <f ca="1">B392+(D392/1440)</f>
        <v>0.48263888888888895</v>
      </c>
      <c r="D392" s="31">
        <f ca="1">RANDBETWEEN(-30,120)</f>
        <v>60</v>
      </c>
      <c r="E392" s="19" t="s">
        <v>90</v>
      </c>
      <c r="F392" s="19" t="s">
        <v>91</v>
      </c>
      <c r="G392" s="19" t="s">
        <v>92</v>
      </c>
      <c r="H392" s="20" t="s">
        <v>3</v>
      </c>
      <c r="I392" s="11">
        <f ca="1">IF(C392&gt;B392,-(B392-C392),C392-B392)</f>
        <v>4.1666666666666685E-2</v>
      </c>
      <c r="J392" s="11">
        <f>MONTH(A392)</f>
        <v>10</v>
      </c>
      <c r="K392" s="11" t="str">
        <f>TEXT(DAY(A392), "DD")</f>
        <v>29</v>
      </c>
      <c r="L392" s="12" t="str">
        <f ca="1">TEXT(HOUR(C392),"00")</f>
        <v>11</v>
      </c>
      <c r="M392" s="12" t="str">
        <f ca="1">TEXT(MINUTE(C392),"00")</f>
        <v>35</v>
      </c>
      <c r="N392" s="13" t="str">
        <f ca="1">CONCATENATE(J392,K392,L392,M392,)</f>
        <v>10291135</v>
      </c>
      <c r="O392" s="11">
        <f ca="1">I392*1440</f>
        <v>60.000000000000028</v>
      </c>
      <c r="P392" s="13">
        <v>1919</v>
      </c>
      <c r="Q392" s="13" t="str">
        <f>E392</f>
        <v>ISTANBUL IST</v>
      </c>
      <c r="R392" s="13" t="s">
        <v>343</v>
      </c>
      <c r="S392" s="29" t="str">
        <f ca="1">CONCATENATE(N392,",",INT(O392),",",P392,",",Q392,",",R392)</f>
        <v>10291135,60,1919,ISTANBUL IST,GENEVA</v>
      </c>
    </row>
    <row r="393" spans="1:19" x14ac:dyDescent="0.25">
      <c r="A393" s="34">
        <v>43767</v>
      </c>
      <c r="B393" s="18">
        <v>0.3888888888888889</v>
      </c>
      <c r="C393" s="18">
        <f ca="1">B393+(D393/1440)</f>
        <v>0.46597222222222223</v>
      </c>
      <c r="D393" s="31">
        <f ca="1">RANDBETWEEN(-30,120)</f>
        <v>111</v>
      </c>
      <c r="E393" s="19" t="s">
        <v>52</v>
      </c>
      <c r="F393" s="19" t="s">
        <v>23</v>
      </c>
      <c r="G393" s="19" t="s">
        <v>53</v>
      </c>
      <c r="H393" s="20" t="s">
        <v>3</v>
      </c>
      <c r="I393" s="11">
        <f ca="1">IF(C393&gt;B393,-(B393-C393),C393-B393)</f>
        <v>7.7083333333333337E-2</v>
      </c>
      <c r="J393" s="11">
        <f>MONTH(A393)</f>
        <v>10</v>
      </c>
      <c r="K393" s="11" t="str">
        <f>TEXT(DAY(A393), "DD")</f>
        <v>29</v>
      </c>
      <c r="L393" s="12" t="str">
        <f ca="1">TEXT(HOUR(C393),"00")</f>
        <v>11</v>
      </c>
      <c r="M393" s="12" t="str">
        <f ca="1">TEXT(MINUTE(C393),"00")</f>
        <v>11</v>
      </c>
      <c r="N393" s="13" t="str">
        <f ca="1">CONCATENATE(J393,K393,L393,M393,)</f>
        <v>10291111</v>
      </c>
      <c r="O393" s="11">
        <f ca="1">I393*1440</f>
        <v>111</v>
      </c>
      <c r="P393" s="13">
        <v>409</v>
      </c>
      <c r="Q393" s="13" t="str">
        <f>E393</f>
        <v>PARIS ORY</v>
      </c>
      <c r="R393" s="13" t="s">
        <v>343</v>
      </c>
      <c r="S393" s="29" t="str">
        <f ca="1">CONCATENATE(N393,",",INT(O393),",",P393,",",Q393,",",R393)</f>
        <v>10291111,111,409,PARIS ORY,GENEVA</v>
      </c>
    </row>
    <row r="394" spans="1:19" ht="29.25" x14ac:dyDescent="0.25">
      <c r="A394" s="34">
        <v>43767</v>
      </c>
      <c r="B394" s="18">
        <v>0.46875</v>
      </c>
      <c r="C394" s="18">
        <f ca="1">B394+(D394/1440)</f>
        <v>0.53611111111111109</v>
      </c>
      <c r="D394" s="31">
        <f ca="1">RANDBETWEEN(-30,120)</f>
        <v>97</v>
      </c>
      <c r="E394" s="19" t="s">
        <v>105</v>
      </c>
      <c r="F394" s="19" t="s">
        <v>23</v>
      </c>
      <c r="G394" s="19" t="s">
        <v>106</v>
      </c>
      <c r="H394" s="20" t="s">
        <v>3</v>
      </c>
      <c r="I394" s="11">
        <f ca="1">IF(C394&gt;B394,-(B394-C394),C394-B394)</f>
        <v>6.7361111111111094E-2</v>
      </c>
      <c r="J394" s="11">
        <f>MONTH(A394)</f>
        <v>10</v>
      </c>
      <c r="K394" s="11" t="str">
        <f>TEXT(DAY(A394), "DD")</f>
        <v>29</v>
      </c>
      <c r="L394" s="12" t="str">
        <f ca="1">TEXT(HOUR(C394),"00")</f>
        <v>12</v>
      </c>
      <c r="M394" s="12" t="str">
        <f ca="1">TEXT(MINUTE(C394),"00")</f>
        <v>52</v>
      </c>
      <c r="N394" s="13" t="str">
        <f ca="1">CONCATENATE(J394,K394,L394,M394,)</f>
        <v>10291252</v>
      </c>
      <c r="O394" s="11">
        <f ca="1">I394*1440</f>
        <v>96.999999999999972</v>
      </c>
      <c r="P394" s="13">
        <v>1006</v>
      </c>
      <c r="Q394" s="13" t="str">
        <f>E394</f>
        <v>MANCHESTER</v>
      </c>
      <c r="R394" s="13" t="s">
        <v>343</v>
      </c>
      <c r="S394" s="29" t="str">
        <f ca="1">CONCATENATE(N394,",",INT(O394),",",P394,",",Q394,",",R394)</f>
        <v>10291252,97,1006,MANCHESTER,GENEVA</v>
      </c>
    </row>
    <row r="395" spans="1:19" x14ac:dyDescent="0.25">
      <c r="A395" s="34">
        <v>43767</v>
      </c>
      <c r="B395" s="18">
        <v>0.53125</v>
      </c>
      <c r="C395" s="18">
        <f ca="1">B395+(D395/1440)</f>
        <v>0.56944444444444442</v>
      </c>
      <c r="D395" s="31">
        <f ca="1">RANDBETWEEN(-30,120)</f>
        <v>55</v>
      </c>
      <c r="E395" s="19" t="s">
        <v>125</v>
      </c>
      <c r="F395" s="19" t="s">
        <v>126</v>
      </c>
      <c r="G395" s="19" t="s">
        <v>127</v>
      </c>
      <c r="H395" s="20"/>
      <c r="I395" s="11">
        <f ca="1">IF(C395&gt;B395,-(B395-C395),C395-B395)</f>
        <v>3.819444444444442E-2</v>
      </c>
      <c r="J395" s="11">
        <f>MONTH(A395)</f>
        <v>10</v>
      </c>
      <c r="K395" s="11" t="str">
        <f>TEXT(DAY(A395), "DD")</f>
        <v>29</v>
      </c>
      <c r="L395" s="12" t="str">
        <f ca="1">TEXT(HOUR(C395),"00")</f>
        <v>13</v>
      </c>
      <c r="M395" s="12" t="str">
        <f ca="1">TEXT(MINUTE(C395),"00")</f>
        <v>40</v>
      </c>
      <c r="N395" s="13" t="str">
        <f ca="1">CONCATENATE(J395,K395,L395,M395,)</f>
        <v>10291340</v>
      </c>
      <c r="O395" s="11">
        <f ca="1">I395*1440</f>
        <v>54.999999999999964</v>
      </c>
      <c r="P395" s="13">
        <v>4909</v>
      </c>
      <c r="Q395" s="13" t="str">
        <f>E395</f>
        <v>DUBAI</v>
      </c>
      <c r="R395" s="13" t="s">
        <v>343</v>
      </c>
      <c r="S395" s="29" t="str">
        <f ca="1">CONCATENATE(N395,",",INT(O395),",",P395,",",Q395,",",R395)</f>
        <v>10291340,55,4909,DUBAI,GENEVA</v>
      </c>
    </row>
    <row r="396" spans="1:19" ht="29.25" x14ac:dyDescent="0.25">
      <c r="A396" s="34">
        <v>43767</v>
      </c>
      <c r="B396" s="18">
        <v>0.40277777777777773</v>
      </c>
      <c r="C396" s="18">
        <f ca="1">B396+(D396/1440)</f>
        <v>0.38611111111111107</v>
      </c>
      <c r="D396" s="31">
        <f ca="1">RANDBETWEEN(-30,120)</f>
        <v>-24</v>
      </c>
      <c r="E396" s="19" t="s">
        <v>54</v>
      </c>
      <c r="F396" s="19" t="s">
        <v>58</v>
      </c>
      <c r="G396" s="19" t="s">
        <v>59</v>
      </c>
      <c r="H396" s="20" t="s">
        <v>3</v>
      </c>
      <c r="I396" s="11">
        <f ca="1">IF(C396&gt;B396,-(B396-C396),C396-B396)</f>
        <v>-1.6666666666666663E-2</v>
      </c>
      <c r="J396" s="11">
        <f>MONTH(A396)</f>
        <v>10</v>
      </c>
      <c r="K396" s="11" t="str">
        <f>TEXT(DAY(A396), "DD")</f>
        <v>29</v>
      </c>
      <c r="L396" s="12" t="str">
        <f ca="1">TEXT(HOUR(C396),"00")</f>
        <v>09</v>
      </c>
      <c r="M396" s="12" t="str">
        <f ca="1">TEXT(MINUTE(C396),"00")</f>
        <v>16</v>
      </c>
      <c r="N396" s="13" t="str">
        <f ca="1">CONCATENATE(J396,K396,L396,M396,)</f>
        <v>10290916</v>
      </c>
      <c r="O396" s="11">
        <f ca="1">I396*1440</f>
        <v>-23.999999999999993</v>
      </c>
      <c r="P396" s="13">
        <v>745</v>
      </c>
      <c r="Q396" s="13" t="str">
        <f>E396</f>
        <v>LONDON LHR</v>
      </c>
      <c r="R396" s="13" t="s">
        <v>343</v>
      </c>
      <c r="S396" s="29" t="str">
        <f ca="1">CONCATENATE(N396,",",INT(O396),",",P396,",",Q396,",",R396)</f>
        <v>10290916,-24,745,LONDON LHR,GENEVA</v>
      </c>
    </row>
    <row r="397" spans="1:19" x14ac:dyDescent="0.25">
      <c r="A397" s="34">
        <v>43767</v>
      </c>
      <c r="B397" s="18">
        <v>0.54166666666666663</v>
      </c>
      <c r="C397" s="18">
        <f ca="1">B397+(D397/1440)</f>
        <v>0.54097222222222219</v>
      </c>
      <c r="D397" s="31">
        <f ca="1">RANDBETWEEN(-30,120)</f>
        <v>-1</v>
      </c>
      <c r="E397" s="19" t="s">
        <v>134</v>
      </c>
      <c r="F397" s="19" t="s">
        <v>135</v>
      </c>
      <c r="G397" s="19" t="s">
        <v>136</v>
      </c>
      <c r="H397" s="20"/>
      <c r="I397" s="11">
        <f ca="1">IF(C397&gt;B397,-(B397-C397),C397-B397)</f>
        <v>-6.9444444444444198E-4</v>
      </c>
      <c r="J397" s="11">
        <f>MONTH(A397)</f>
        <v>10</v>
      </c>
      <c r="K397" s="11" t="str">
        <f>TEXT(DAY(A397), "DD")</f>
        <v>29</v>
      </c>
      <c r="L397" s="12" t="str">
        <f ca="1">TEXT(HOUR(C397),"00")</f>
        <v>12</v>
      </c>
      <c r="M397" s="12" t="str">
        <f ca="1">TEXT(MINUTE(C397),"00")</f>
        <v>59</v>
      </c>
      <c r="N397" s="13" t="str">
        <f ca="1">CONCATENATE(J397,K397,L397,M397,)</f>
        <v>10291259</v>
      </c>
      <c r="O397" s="11">
        <f ca="1">I397*1440</f>
        <v>-0.99999999999999645</v>
      </c>
      <c r="P397" s="13">
        <v>1554</v>
      </c>
      <c r="Q397" s="13" t="str">
        <f>E397</f>
        <v>OSLO</v>
      </c>
      <c r="R397" s="13" t="s">
        <v>343</v>
      </c>
      <c r="S397" s="29" t="str">
        <f ca="1">CONCATENATE(N397,",",INT(O397),",",P397,",",Q397,",",R397)</f>
        <v>10291259,-1,1554,OSLO,GENEVA</v>
      </c>
    </row>
    <row r="398" spans="1:19" x14ac:dyDescent="0.25">
      <c r="A398" s="34">
        <v>43767</v>
      </c>
      <c r="B398" s="18">
        <v>0.4236111111111111</v>
      </c>
      <c r="C398" s="18">
        <f ca="1">B398+(D398/1440)</f>
        <v>0.44374999999999998</v>
      </c>
      <c r="D398" s="31">
        <f ca="1">RANDBETWEEN(-30,120)</f>
        <v>29</v>
      </c>
      <c r="E398" s="19" t="s">
        <v>76</v>
      </c>
      <c r="F398" s="19" t="s">
        <v>77</v>
      </c>
      <c r="G398" s="19" t="s">
        <v>78</v>
      </c>
      <c r="H398" s="20" t="s">
        <v>3</v>
      </c>
      <c r="I398" s="11">
        <f ca="1">IF(C398&gt;B398,-(B398-C398),C398-B398)</f>
        <v>2.0138888888888873E-2</v>
      </c>
      <c r="J398" s="11">
        <f>MONTH(A398)</f>
        <v>10</v>
      </c>
      <c r="K398" s="11" t="str">
        <f>TEXT(DAY(A398), "DD")</f>
        <v>29</v>
      </c>
      <c r="L398" s="12" t="str">
        <f ca="1">TEXT(HOUR(C398),"00")</f>
        <v>10</v>
      </c>
      <c r="M398" s="12" t="str">
        <f ca="1">TEXT(MINUTE(C398),"00")</f>
        <v>39</v>
      </c>
      <c r="N398" s="13" t="str">
        <f ca="1">CONCATENATE(J398,K398,L398,M398,)</f>
        <v>10291039</v>
      </c>
      <c r="O398" s="11">
        <f ca="1">I398*1440</f>
        <v>28.999999999999979</v>
      </c>
      <c r="P398" s="13">
        <v>1190</v>
      </c>
      <c r="Q398" s="13" t="str">
        <f>E398</f>
        <v>DUBLIN</v>
      </c>
      <c r="R398" s="13" t="s">
        <v>343</v>
      </c>
      <c r="S398" s="29" t="str">
        <f ca="1">CONCATENATE(N398,",",INT(O398),",",P398,",",Q398,",",R398)</f>
        <v>10291039,29,1190,DUBLIN,GENEVA</v>
      </c>
    </row>
    <row r="399" spans="1:19" ht="43.5" x14ac:dyDescent="0.25">
      <c r="A399" s="34">
        <v>43767</v>
      </c>
      <c r="B399" s="18">
        <v>0.42708333333333331</v>
      </c>
      <c r="C399" s="18">
        <f ca="1">B399+(D399/1440)</f>
        <v>0.45277777777777778</v>
      </c>
      <c r="D399" s="31">
        <f ca="1">RANDBETWEEN(-30,120)</f>
        <v>37</v>
      </c>
      <c r="E399" s="19" t="s">
        <v>79</v>
      </c>
      <c r="F399" s="19" t="s">
        <v>80</v>
      </c>
      <c r="G399" s="19" t="s">
        <v>81</v>
      </c>
      <c r="H399" s="20" t="s">
        <v>3</v>
      </c>
      <c r="I399" s="11">
        <f ca="1">IF(C399&gt;B399,-(B399-C399),C399-B399)</f>
        <v>2.5694444444444464E-2</v>
      </c>
      <c r="J399" s="11">
        <f>MONTH(A399)</f>
        <v>10</v>
      </c>
      <c r="K399" s="11" t="str">
        <f>TEXT(DAY(A399), "DD")</f>
        <v>29</v>
      </c>
      <c r="L399" s="12" t="str">
        <f ca="1">TEXT(HOUR(C399),"00")</f>
        <v>10</v>
      </c>
      <c r="M399" s="12" t="str">
        <f ca="1">TEXT(MINUTE(C399),"00")</f>
        <v>52</v>
      </c>
      <c r="N399" s="13" t="str">
        <f ca="1">CONCATENATE(J399,K399,L399,M399,)</f>
        <v>10291052</v>
      </c>
      <c r="O399" s="11">
        <f ca="1">I399*1440</f>
        <v>37.000000000000028</v>
      </c>
      <c r="P399" s="13">
        <v>1144</v>
      </c>
      <c r="Q399" s="13" t="str">
        <f>E399</f>
        <v>COPENHAGEN</v>
      </c>
      <c r="R399" s="13" t="s">
        <v>343</v>
      </c>
      <c r="S399" s="29" t="str">
        <f ca="1">CONCATENATE(N399,",",INT(O399),",",P399,",",Q399,",",R399)</f>
        <v>10291052,37,1144,COPENHAGEN,GENEVA</v>
      </c>
    </row>
    <row r="400" spans="1:19" x14ac:dyDescent="0.25">
      <c r="A400" s="34">
        <v>43767</v>
      </c>
      <c r="B400" s="18">
        <v>0.44791666666666669</v>
      </c>
      <c r="C400" s="18">
        <f ca="1">B400+(D400/1440)</f>
        <v>0.48888888888888893</v>
      </c>
      <c r="D400" s="31">
        <f ca="1">RANDBETWEEN(-30,120)</f>
        <v>59</v>
      </c>
      <c r="E400" s="19" t="s">
        <v>93</v>
      </c>
      <c r="F400" s="19" t="s">
        <v>23</v>
      </c>
      <c r="G400" s="19" t="s">
        <v>94</v>
      </c>
      <c r="H400" s="20" t="s">
        <v>3</v>
      </c>
      <c r="I400" s="11">
        <f ca="1">IF(C400&gt;B400,-(B400-C400),C400-B400)</f>
        <v>4.0972222222222243E-2</v>
      </c>
      <c r="J400" s="11">
        <f>MONTH(A400)</f>
        <v>10</v>
      </c>
      <c r="K400" s="11" t="str">
        <f>TEXT(DAY(A400), "DD")</f>
        <v>29</v>
      </c>
      <c r="L400" s="12" t="str">
        <f ca="1">TEXT(HOUR(C400),"00")</f>
        <v>11</v>
      </c>
      <c r="M400" s="12" t="str">
        <f ca="1">TEXT(MINUTE(C400),"00")</f>
        <v>44</v>
      </c>
      <c r="N400" s="13" t="str">
        <f ca="1">CONCATENATE(J400,K400,L400,M400,)</f>
        <v>10291144</v>
      </c>
      <c r="O400" s="11">
        <f ca="1">I400*1440</f>
        <v>59.000000000000028</v>
      </c>
      <c r="P400" s="13">
        <v>544</v>
      </c>
      <c r="Q400" s="13" t="str">
        <f>E400</f>
        <v>BORDEAUX</v>
      </c>
      <c r="R400" s="13" t="s">
        <v>343</v>
      </c>
      <c r="S400" s="29" t="str">
        <f ca="1">CONCATENATE(N400,",",INT(O400),",",P400,",",Q400,",",R400)</f>
        <v>10291144,59,544,BORDEAUX,GENEVA</v>
      </c>
    </row>
    <row r="401" spans="1:19" x14ac:dyDescent="0.25">
      <c r="A401" s="34">
        <v>43767</v>
      </c>
      <c r="B401" s="18">
        <v>0.50694444444444442</v>
      </c>
      <c r="C401" s="18">
        <f ca="1">B401+(D401/1440)</f>
        <v>0.49791666666666662</v>
      </c>
      <c r="D401" s="31">
        <f ca="1">RANDBETWEEN(-30,120)</f>
        <v>-13</v>
      </c>
      <c r="E401" s="19" t="s">
        <v>118</v>
      </c>
      <c r="F401" s="19" t="s">
        <v>23</v>
      </c>
      <c r="G401" s="19" t="s">
        <v>119</v>
      </c>
      <c r="H401" s="20"/>
      <c r="I401" s="11">
        <f ca="1">IF(C401&gt;B401,-(B401-C401),C401-B401)</f>
        <v>-9.0277777777778012E-3</v>
      </c>
      <c r="J401" s="11">
        <f>MONTH(A401)</f>
        <v>10</v>
      </c>
      <c r="K401" s="11" t="str">
        <f>TEXT(DAY(A401), "DD")</f>
        <v>29</v>
      </c>
      <c r="L401" s="12" t="str">
        <f ca="1">TEXT(HOUR(C401),"00")</f>
        <v>11</v>
      </c>
      <c r="M401" s="12" t="str">
        <f ca="1">TEXT(MINUTE(C401),"00")</f>
        <v>57</v>
      </c>
      <c r="N401" s="13" t="str">
        <f ca="1">CONCATENATE(J401,K401,L401,M401,)</f>
        <v>10291157</v>
      </c>
      <c r="O401" s="11">
        <f ca="1">I401*1440</f>
        <v>-13.000000000000034</v>
      </c>
      <c r="P401" s="13">
        <v>1028</v>
      </c>
      <c r="Q401" s="13" t="str">
        <f>E401</f>
        <v>ALICANTE</v>
      </c>
      <c r="R401" s="13" t="s">
        <v>343</v>
      </c>
      <c r="S401" s="29" t="str">
        <f ca="1">CONCATENATE(N401,",",INT(O401),",",P401,",",Q401,",",R401)</f>
        <v>10291157,-13,1028,ALICANTE,GENEVA</v>
      </c>
    </row>
    <row r="402" spans="1:19" x14ac:dyDescent="0.25">
      <c r="A402" s="34">
        <v>43767</v>
      </c>
      <c r="B402" s="18">
        <v>0.52430555555555558</v>
      </c>
      <c r="C402" s="18">
        <f ca="1">B402+(D402/1440)</f>
        <v>0.57291666666666674</v>
      </c>
      <c r="D402" s="31">
        <f ca="1">RANDBETWEEN(-30,120)</f>
        <v>70</v>
      </c>
      <c r="E402" s="19" t="s">
        <v>107</v>
      </c>
      <c r="F402" s="19" t="s">
        <v>23</v>
      </c>
      <c r="G402" s="19" t="s">
        <v>122</v>
      </c>
      <c r="H402" s="20"/>
      <c r="I402" s="11">
        <f ca="1">IF(C402&gt;B402,-(B402-C402),C402-B402)</f>
        <v>4.861111111111116E-2</v>
      </c>
      <c r="J402" s="11">
        <f>MONTH(A402)</f>
        <v>10</v>
      </c>
      <c r="K402" s="11" t="str">
        <f>TEXT(DAY(A402), "DD")</f>
        <v>29</v>
      </c>
      <c r="L402" s="12" t="str">
        <f ca="1">TEXT(HOUR(C402),"00")</f>
        <v>13</v>
      </c>
      <c r="M402" s="12" t="str">
        <f ca="1">TEXT(MINUTE(C402),"00")</f>
        <v>45</v>
      </c>
      <c r="N402" s="13" t="str">
        <f ca="1">CONCATENATE(J402,K402,L402,M402,)</f>
        <v>10291345</v>
      </c>
      <c r="O402" s="11">
        <f ca="1">I402*1440</f>
        <v>70.000000000000071</v>
      </c>
      <c r="P402" s="13">
        <v>1501</v>
      </c>
      <c r="Q402" s="13" t="str">
        <f>E402</f>
        <v>LISBON</v>
      </c>
      <c r="R402" s="13" t="s">
        <v>343</v>
      </c>
      <c r="S402" s="29" t="str">
        <f ca="1">CONCATENATE(N402,",",INT(O402),",",P402,",",Q402,",",R402)</f>
        <v>10291345,70,1501,LISBON,GENEVA</v>
      </c>
    </row>
    <row r="403" spans="1:19" ht="29.25" x14ac:dyDescent="0.25">
      <c r="A403" s="34">
        <v>43767</v>
      </c>
      <c r="B403" s="18">
        <v>0.4826388888888889</v>
      </c>
      <c r="C403" s="18">
        <f ca="1">B403+(D403/1440)</f>
        <v>0.50347222222222221</v>
      </c>
      <c r="D403" s="31">
        <f ca="1">RANDBETWEEN(-30,120)</f>
        <v>30</v>
      </c>
      <c r="E403" s="19" t="s">
        <v>54</v>
      </c>
      <c r="F403" s="19" t="s">
        <v>37</v>
      </c>
      <c r="G403" s="19" t="s">
        <v>110</v>
      </c>
      <c r="H403" s="20"/>
      <c r="I403" s="11">
        <f ca="1">IF(C403&gt;B403,-(B403-C403),C403-B403)</f>
        <v>2.0833333333333315E-2</v>
      </c>
      <c r="J403" s="11">
        <f>MONTH(A403)</f>
        <v>10</v>
      </c>
      <c r="K403" s="11" t="str">
        <f>TEXT(DAY(A403), "DD")</f>
        <v>29</v>
      </c>
      <c r="L403" s="12" t="str">
        <f ca="1">TEXT(HOUR(C403),"00")</f>
        <v>12</v>
      </c>
      <c r="M403" s="12" t="str">
        <f ca="1">TEXT(MINUTE(C403),"00")</f>
        <v>05</v>
      </c>
      <c r="N403" s="13" t="str">
        <f ca="1">CONCATENATE(J403,K403,L403,M403,)</f>
        <v>10291205</v>
      </c>
      <c r="O403" s="11">
        <f ca="1">I403*1440</f>
        <v>29.999999999999972</v>
      </c>
      <c r="P403" s="13">
        <v>745</v>
      </c>
      <c r="Q403" s="13" t="str">
        <f>E403</f>
        <v>LONDON LHR</v>
      </c>
      <c r="R403" s="13" t="s">
        <v>343</v>
      </c>
      <c r="S403" s="29" t="str">
        <f ca="1">CONCATENATE(N403,",",INT(O403),",",P403,",",Q403,",",R403)</f>
        <v>10291205,30,745,LONDON LHR,GENEVA</v>
      </c>
    </row>
    <row r="404" spans="1:19" ht="29.25" x14ac:dyDescent="0.25">
      <c r="A404" s="34">
        <v>43767</v>
      </c>
      <c r="B404" s="18">
        <v>0.46875</v>
      </c>
      <c r="C404" s="18">
        <f ca="1">B404+(D404/1440)</f>
        <v>0.54652777777777772</v>
      </c>
      <c r="D404" s="31">
        <f ca="1">RANDBETWEEN(-30,120)</f>
        <v>112</v>
      </c>
      <c r="E404" s="19" t="s">
        <v>103</v>
      </c>
      <c r="F404" s="19" t="s">
        <v>37</v>
      </c>
      <c r="G404" s="19" t="s">
        <v>104</v>
      </c>
      <c r="H404" s="20" t="s">
        <v>3</v>
      </c>
      <c r="I404" s="11">
        <f ca="1">IF(C404&gt;B404,-(B404-C404),C404-B404)</f>
        <v>7.7777777777777724E-2</v>
      </c>
      <c r="J404" s="11">
        <f>MONTH(A404)</f>
        <v>10</v>
      </c>
      <c r="K404" s="11" t="str">
        <f>TEXT(DAY(A404), "DD")</f>
        <v>29</v>
      </c>
      <c r="L404" s="12" t="str">
        <f ca="1">TEXT(HOUR(C404),"00")</f>
        <v>13</v>
      </c>
      <c r="M404" s="12" t="str">
        <f ca="1">TEXT(MINUTE(C404),"00")</f>
        <v>07</v>
      </c>
      <c r="N404" s="13" t="str">
        <f ca="1">CONCATENATE(J404,K404,L404,M404,)</f>
        <v>10291307</v>
      </c>
      <c r="O404" s="11">
        <f ca="1">I404*1440</f>
        <v>111.99999999999991</v>
      </c>
      <c r="P404" s="13">
        <v>745</v>
      </c>
      <c r="Q404" s="13" t="str">
        <f>E404</f>
        <v>LONDON LCY</v>
      </c>
      <c r="R404" s="13" t="s">
        <v>343</v>
      </c>
      <c r="S404" s="29" t="str">
        <f ca="1">CONCATENATE(N404,",",INT(O404),",",P404,",",Q404,",",R404)</f>
        <v>10291307,112,745,LONDON LCY,GENEVA</v>
      </c>
    </row>
    <row r="405" spans="1:19" ht="29.25" x14ac:dyDescent="0.25">
      <c r="A405" s="34">
        <v>43767</v>
      </c>
      <c r="B405" s="18">
        <v>0.44791666666666669</v>
      </c>
      <c r="C405" s="18">
        <f ca="1">B405+(D405/1440)</f>
        <v>0.47152777777777777</v>
      </c>
      <c r="D405" s="31">
        <f ca="1">RANDBETWEEN(-30,120)</f>
        <v>34</v>
      </c>
      <c r="E405" s="19" t="s">
        <v>13</v>
      </c>
      <c r="F405" s="19" t="s">
        <v>14</v>
      </c>
      <c r="G405" s="19" t="s">
        <v>96</v>
      </c>
      <c r="H405" s="21" t="s">
        <v>97</v>
      </c>
      <c r="I405" s="11">
        <f ca="1">IF(C405&gt;B405,-(B405-C405),C405-B405)</f>
        <v>2.3611111111111083E-2</v>
      </c>
      <c r="J405" s="11">
        <f>MONTH(A405)</f>
        <v>10</v>
      </c>
      <c r="K405" s="11" t="str">
        <f>TEXT(DAY(A405), "DD")</f>
        <v>29</v>
      </c>
      <c r="L405" s="12" t="str">
        <f ca="1">TEXT(HOUR(C405),"00")</f>
        <v>11</v>
      </c>
      <c r="M405" s="12" t="str">
        <f ca="1">TEXT(MINUTE(C405),"00")</f>
        <v>19</v>
      </c>
      <c r="N405" s="13" t="str">
        <f ca="1">CONCATENATE(J405,K405,L405,M405,)</f>
        <v>10291119</v>
      </c>
      <c r="O405" s="11">
        <f ca="1">I405*1440</f>
        <v>33.999999999999957</v>
      </c>
      <c r="P405" s="13">
        <v>532</v>
      </c>
      <c r="Q405" s="13" t="str">
        <f>E405</f>
        <v>BRUSSELS</v>
      </c>
      <c r="R405" s="13" t="s">
        <v>343</v>
      </c>
      <c r="S405" s="29" t="str">
        <f ca="1">CONCATENATE(N405,",",INT(O405),",",P405,",",Q405,",",R405)</f>
        <v>10291119,34,532,BRUSSELS,GENEVA</v>
      </c>
    </row>
    <row r="406" spans="1:19" x14ac:dyDescent="0.25">
      <c r="A406" s="34">
        <v>43767</v>
      </c>
      <c r="B406" s="18">
        <v>0.49305555555555558</v>
      </c>
      <c r="C406" s="18">
        <f ca="1">B406+(D406/1440)</f>
        <v>0.47291666666666671</v>
      </c>
      <c r="D406" s="31">
        <f ca="1">RANDBETWEEN(-30,120)</f>
        <v>-29</v>
      </c>
      <c r="E406" s="19" t="s">
        <v>115</v>
      </c>
      <c r="F406" s="19" t="s">
        <v>116</v>
      </c>
      <c r="G406" s="19" t="s">
        <v>117</v>
      </c>
      <c r="H406" s="20"/>
      <c r="I406" s="11">
        <f ca="1">IF(C406&gt;B406,-(B406-C406),C406-B406)</f>
        <v>-2.0138888888888873E-2</v>
      </c>
      <c r="J406" s="11">
        <f>MONTH(A406)</f>
        <v>10</v>
      </c>
      <c r="K406" s="11" t="str">
        <f>TEXT(DAY(A406), "DD")</f>
        <v>29</v>
      </c>
      <c r="L406" s="12" t="str">
        <f ca="1">TEXT(HOUR(C406),"00")</f>
        <v>11</v>
      </c>
      <c r="M406" s="12" t="str">
        <f ca="1">TEXT(MINUTE(C406),"00")</f>
        <v>21</v>
      </c>
      <c r="N406" s="13" t="str">
        <f ca="1">CONCATENATE(J406,K406,L406,M406,)</f>
        <v>10291121</v>
      </c>
      <c r="O406" s="11">
        <f ca="1">I406*1440</f>
        <v>-28.999999999999979</v>
      </c>
      <c r="P406" s="13">
        <v>1022</v>
      </c>
      <c r="Q406" s="13" t="str">
        <f>E406</f>
        <v>MADRID</v>
      </c>
      <c r="R406" s="13" t="s">
        <v>343</v>
      </c>
      <c r="S406" s="29" t="str">
        <f ca="1">CONCATENATE(N406,",",INT(O406),",",P406,",",Q406,",",R406)</f>
        <v>10291121,-29,1022,MADRID,GENEVA</v>
      </c>
    </row>
    <row r="407" spans="1:19" ht="29.25" x14ac:dyDescent="0.25">
      <c r="A407" s="34">
        <v>43767</v>
      </c>
      <c r="B407" s="18">
        <v>0.51736111111111105</v>
      </c>
      <c r="C407" s="18">
        <f ca="1">B407+(D407/1440)</f>
        <v>0.50069444444444433</v>
      </c>
      <c r="D407" s="31">
        <f ca="1">RANDBETWEEN(-30,120)</f>
        <v>-24</v>
      </c>
      <c r="E407" s="19" t="s">
        <v>54</v>
      </c>
      <c r="F407" s="19" t="s">
        <v>58</v>
      </c>
      <c r="G407" s="19" t="s">
        <v>121</v>
      </c>
      <c r="H407" s="20"/>
      <c r="I407" s="11">
        <f ca="1">IF(C407&gt;B407,-(B407-C407),C407-B407)</f>
        <v>-1.6666666666666718E-2</v>
      </c>
      <c r="J407" s="11">
        <f>MONTH(A407)</f>
        <v>10</v>
      </c>
      <c r="K407" s="11" t="str">
        <f>TEXT(DAY(A407), "DD")</f>
        <v>29</v>
      </c>
      <c r="L407" s="12" t="str">
        <f ca="1">TEXT(HOUR(C407),"00")</f>
        <v>12</v>
      </c>
      <c r="M407" s="12" t="str">
        <f ca="1">TEXT(MINUTE(C407),"00")</f>
        <v>01</v>
      </c>
      <c r="N407" s="13" t="str">
        <f ca="1">CONCATENATE(J407,K407,L407,M407,)</f>
        <v>10291201</v>
      </c>
      <c r="O407" s="11">
        <f ca="1">I407*1440</f>
        <v>-24.000000000000075</v>
      </c>
      <c r="P407" s="13">
        <v>745</v>
      </c>
      <c r="Q407" s="13" t="str">
        <f>E407</f>
        <v>LONDON LHR</v>
      </c>
      <c r="R407" s="13" t="s">
        <v>343</v>
      </c>
      <c r="S407" s="29" t="str">
        <f ca="1">CONCATENATE(N407,",",INT(O407),",",P407,",",Q407,",",R407)</f>
        <v>10291201,-25,745,LONDON LHR,GENEVA</v>
      </c>
    </row>
    <row r="408" spans="1:19" x14ac:dyDescent="0.25">
      <c r="A408" s="34">
        <v>43767</v>
      </c>
      <c r="B408" s="18">
        <v>0.47916666666666669</v>
      </c>
      <c r="C408" s="18">
        <f ca="1">B408+(D408/1440)</f>
        <v>0.55972222222222223</v>
      </c>
      <c r="D408" s="31">
        <f ca="1">RANDBETWEEN(-30,120)</f>
        <v>116</v>
      </c>
      <c r="E408" s="19" t="s">
        <v>107</v>
      </c>
      <c r="F408" s="19" t="s">
        <v>108</v>
      </c>
      <c r="G408" s="19" t="s">
        <v>109</v>
      </c>
      <c r="H408" s="20"/>
      <c r="I408" s="11">
        <f ca="1">IF(C408&gt;B408,-(B408-C408),C408-B408)</f>
        <v>8.0555555555555547E-2</v>
      </c>
      <c r="J408" s="11">
        <f>MONTH(A408)</f>
        <v>10</v>
      </c>
      <c r="K408" s="11" t="str">
        <f>TEXT(DAY(A408), "DD")</f>
        <v>29</v>
      </c>
      <c r="L408" s="12" t="str">
        <f ca="1">TEXT(HOUR(C408),"00")</f>
        <v>13</v>
      </c>
      <c r="M408" s="12" t="str">
        <f ca="1">TEXT(MINUTE(C408),"00")</f>
        <v>26</v>
      </c>
      <c r="N408" s="13" t="str">
        <f ca="1">CONCATENATE(J408,K408,L408,M408,)</f>
        <v>10291326</v>
      </c>
      <c r="O408" s="11">
        <f ca="1">I408*1440</f>
        <v>115.99999999999999</v>
      </c>
      <c r="P408" s="13">
        <v>1501</v>
      </c>
      <c r="Q408" s="13" t="str">
        <f>E408</f>
        <v>LISBON</v>
      </c>
      <c r="R408" s="13" t="s">
        <v>343</v>
      </c>
      <c r="S408" s="29" t="str">
        <f ca="1">CONCATENATE(N408,",",INT(O408),",",P408,",",Q408,",",R408)</f>
        <v>10291326,116,1501,LISBON,GENEVA</v>
      </c>
    </row>
    <row r="409" spans="1:19" x14ac:dyDescent="0.25">
      <c r="A409" s="34">
        <v>43767</v>
      </c>
      <c r="B409" s="18">
        <v>0.44791666666666669</v>
      </c>
      <c r="C409" s="18">
        <f ca="1">B409+(D409/1440)</f>
        <v>0.44930555555555557</v>
      </c>
      <c r="D409" s="31">
        <f ca="1">RANDBETWEEN(-30,120)</f>
        <v>2</v>
      </c>
      <c r="E409" s="19" t="s">
        <v>88</v>
      </c>
      <c r="F409" s="19" t="s">
        <v>20</v>
      </c>
      <c r="G409" s="19" t="s">
        <v>95</v>
      </c>
      <c r="H409" s="20" t="s">
        <v>3</v>
      </c>
      <c r="I409" s="11">
        <f ca="1">IF(C409&gt;B409,-(B409-C409),C409-B409)</f>
        <v>1.388888888888884E-3</v>
      </c>
      <c r="J409" s="11">
        <f>MONTH(A409)</f>
        <v>10</v>
      </c>
      <c r="K409" s="11" t="str">
        <f>TEXT(DAY(A409), "DD")</f>
        <v>29</v>
      </c>
      <c r="L409" s="12" t="str">
        <f ca="1">TEXT(HOUR(C409),"00")</f>
        <v>10</v>
      </c>
      <c r="M409" s="12" t="str">
        <f ca="1">TEXT(MINUTE(C409),"00")</f>
        <v>47</v>
      </c>
      <c r="N409" s="13" t="str">
        <f ca="1">CONCATENATE(J409,K409,L409,M409,)</f>
        <v>10291047</v>
      </c>
      <c r="O409" s="11">
        <f ca="1">I409*1440</f>
        <v>1.9999999999999929</v>
      </c>
      <c r="P409" s="13">
        <v>698</v>
      </c>
      <c r="Q409" s="13" t="str">
        <f>E409</f>
        <v>ROME FCO</v>
      </c>
      <c r="R409" s="13" t="s">
        <v>343</v>
      </c>
      <c r="S409" s="29" t="str">
        <f ca="1">CONCATENATE(N409,",",INT(O409),",",P409,",",Q409,",",R409)</f>
        <v>10291047,1,698,ROME FCO,GENEVA</v>
      </c>
    </row>
    <row r="410" spans="1:19" ht="29.25" x14ac:dyDescent="0.25">
      <c r="A410" s="34">
        <v>43767</v>
      </c>
      <c r="B410" s="18">
        <v>0.53819444444444442</v>
      </c>
      <c r="C410" s="18">
        <f ca="1">B410+(D410/1440)</f>
        <v>0.58472222222222214</v>
      </c>
      <c r="D410" s="31">
        <f ca="1">RANDBETWEEN(-30,120)</f>
        <v>67</v>
      </c>
      <c r="E410" s="19" t="s">
        <v>27</v>
      </c>
      <c r="F410" s="19" t="s">
        <v>28</v>
      </c>
      <c r="G410" s="19" t="s">
        <v>133</v>
      </c>
      <c r="H410" s="19"/>
      <c r="I410" s="11">
        <f ca="1">IF(C410&gt;B410,-(B410-C410),C410-B410)</f>
        <v>4.6527777777777724E-2</v>
      </c>
      <c r="J410" s="11">
        <f>MONTH(A410)</f>
        <v>10</v>
      </c>
      <c r="K410" s="11" t="str">
        <f>TEXT(DAY(A410), "DD")</f>
        <v>29</v>
      </c>
      <c r="L410" s="12" t="str">
        <f ca="1">TEXT(HOUR(C410),"00")</f>
        <v>14</v>
      </c>
      <c r="M410" s="12" t="str">
        <f ca="1">TEXT(MINUTE(C410),"00")</f>
        <v>02</v>
      </c>
      <c r="N410" s="13" t="str">
        <f ca="1">CONCATENATE(J410,K410,L410,M410,)</f>
        <v>10291402</v>
      </c>
      <c r="O410" s="11">
        <f ca="1">I410*1440</f>
        <v>66.999999999999915</v>
      </c>
      <c r="P410" s="13">
        <v>473</v>
      </c>
      <c r="Q410" s="13" t="str">
        <f>E410</f>
        <v>FRANKFURT</v>
      </c>
      <c r="R410" s="13" t="s">
        <v>343</v>
      </c>
      <c r="S410" s="29" t="str">
        <f ca="1">CONCATENATE(N410,",",INT(O410),",",P410,",",Q410,",",R410)</f>
        <v>10291402,66,473,FRANKFURT,GENEVA</v>
      </c>
    </row>
    <row r="411" spans="1:19" ht="29.25" x14ac:dyDescent="0.25">
      <c r="A411" s="34">
        <v>43767</v>
      </c>
      <c r="B411" s="18">
        <v>0.45833333333333331</v>
      </c>
      <c r="C411" s="18">
        <f ca="1">B411+(D411/1440)</f>
        <v>0.52222222222222214</v>
      </c>
      <c r="D411" s="31">
        <f ca="1">RANDBETWEEN(-30,120)</f>
        <v>92</v>
      </c>
      <c r="E411" s="19" t="s">
        <v>33</v>
      </c>
      <c r="F411" s="19" t="s">
        <v>34</v>
      </c>
      <c r="G411" s="19" t="s">
        <v>100</v>
      </c>
      <c r="H411" s="20" t="s">
        <v>3</v>
      </c>
      <c r="I411" s="11">
        <f ca="1">IF(C411&gt;B411,-(B411-C411),C411-B411)</f>
        <v>6.3888888888888828E-2</v>
      </c>
      <c r="J411" s="11">
        <f>MONTH(A411)</f>
        <v>10</v>
      </c>
      <c r="K411" s="11" t="str">
        <f>TEXT(DAY(A411), "DD")</f>
        <v>29</v>
      </c>
      <c r="L411" s="12" t="str">
        <f ca="1">TEXT(HOUR(C411),"00")</f>
        <v>12</v>
      </c>
      <c r="M411" s="12" t="str">
        <f ca="1">TEXT(MINUTE(C411),"00")</f>
        <v>32</v>
      </c>
      <c r="N411" s="13" t="str">
        <f ca="1">CONCATENATE(J411,K411,L411,M411,)</f>
        <v>10291232</v>
      </c>
      <c r="O411" s="11">
        <f ca="1">I411*1440</f>
        <v>91.999999999999915</v>
      </c>
      <c r="P411" s="13">
        <v>691</v>
      </c>
      <c r="Q411" s="13" t="str">
        <f>E411</f>
        <v>AMSTERDAM</v>
      </c>
      <c r="R411" s="13" t="s">
        <v>343</v>
      </c>
      <c r="S411" s="29" t="str">
        <f ca="1">CONCATENATE(N411,",",INT(O411),",",P411,",",Q411,",",R411)</f>
        <v>10291232,91,691,AMSTERDAM,GENEVA</v>
      </c>
    </row>
    <row r="412" spans="1:19" ht="29.25" x14ac:dyDescent="0.25">
      <c r="A412" s="34">
        <v>43767</v>
      </c>
      <c r="B412" s="18">
        <v>0.61458333333333337</v>
      </c>
      <c r="C412" s="18">
        <f ca="1">B412+(D412/1440)</f>
        <v>0.65347222222222223</v>
      </c>
      <c r="D412" s="31">
        <f ca="1">RANDBETWEEN(-30,120)</f>
        <v>56</v>
      </c>
      <c r="E412" s="19" t="s">
        <v>25</v>
      </c>
      <c r="F412" s="19" t="s">
        <v>23</v>
      </c>
      <c r="G412" s="19" t="s">
        <v>165</v>
      </c>
      <c r="H412" s="19"/>
      <c r="I412" s="11">
        <f ca="1">IF(C412&gt;B412,-(B412-C412),C412-B412)</f>
        <v>3.8888888888888862E-2</v>
      </c>
      <c r="J412" s="11">
        <f>MONTH(A412)</f>
        <v>10</v>
      </c>
      <c r="K412" s="11" t="str">
        <f>TEXT(DAY(A412), "DD")</f>
        <v>29</v>
      </c>
      <c r="L412" s="12" t="str">
        <f ca="1">TEXT(HOUR(C412),"00")</f>
        <v>15</v>
      </c>
      <c r="M412" s="12" t="str">
        <f ca="1">TEXT(MINUTE(C412),"00")</f>
        <v>41</v>
      </c>
      <c r="N412" s="13" t="str">
        <f ca="1">CONCATENATE(J412,K412,L412,M412,)</f>
        <v>10291541</v>
      </c>
      <c r="O412" s="11">
        <f ca="1">I412*1440</f>
        <v>55.999999999999957</v>
      </c>
      <c r="P412" s="13">
        <v>622</v>
      </c>
      <c r="Q412" s="13" t="str">
        <f>E412</f>
        <v>BARCELONA</v>
      </c>
      <c r="R412" s="13" t="s">
        <v>343</v>
      </c>
      <c r="S412" s="29" t="str">
        <f ca="1">CONCATENATE(N412,",",INT(O412),",",P412,",",Q412,",",R412)</f>
        <v>10291541,56,622,BARCELONA,GENEVA</v>
      </c>
    </row>
    <row r="413" spans="1:19" ht="29.25" x14ac:dyDescent="0.25">
      <c r="A413" s="34">
        <v>43767</v>
      </c>
      <c r="B413" s="18">
        <v>0.60763888888888895</v>
      </c>
      <c r="C413" s="18">
        <f ca="1">B413+(D413/1440)</f>
        <v>0.67222222222222228</v>
      </c>
      <c r="D413" s="31">
        <f ca="1">RANDBETWEEN(-30,120)</f>
        <v>93</v>
      </c>
      <c r="E413" s="19" t="s">
        <v>54</v>
      </c>
      <c r="F413" s="19" t="s">
        <v>58</v>
      </c>
      <c r="G413" s="19" t="s">
        <v>164</v>
      </c>
      <c r="H413" s="19"/>
      <c r="I413" s="11">
        <f ca="1">IF(C413&gt;B413,-(B413-C413),C413-B413)</f>
        <v>6.4583333333333326E-2</v>
      </c>
      <c r="J413" s="11">
        <f>MONTH(A413)</f>
        <v>10</v>
      </c>
      <c r="K413" s="11" t="str">
        <f>TEXT(DAY(A413), "DD")</f>
        <v>29</v>
      </c>
      <c r="L413" s="12" t="str">
        <f ca="1">TEXT(HOUR(C413),"00")</f>
        <v>16</v>
      </c>
      <c r="M413" s="12" t="str">
        <f ca="1">TEXT(MINUTE(C413),"00")</f>
        <v>08</v>
      </c>
      <c r="N413" s="13" t="str">
        <f ca="1">CONCATENATE(J413,K413,L413,M413,)</f>
        <v>10291608</v>
      </c>
      <c r="O413" s="11">
        <f ca="1">I413*1440</f>
        <v>92.999999999999986</v>
      </c>
      <c r="P413" s="13">
        <v>745</v>
      </c>
      <c r="Q413" s="13" t="str">
        <f>E413</f>
        <v>LONDON LHR</v>
      </c>
      <c r="R413" s="13" t="s">
        <v>343</v>
      </c>
      <c r="S413" s="29" t="str">
        <f ca="1">CONCATENATE(N413,",",INT(O413),",",P413,",",Q413,",",R413)</f>
        <v>10291608,93,745,LONDON LHR,GENEVA</v>
      </c>
    </row>
    <row r="414" spans="1:19" x14ac:dyDescent="0.25">
      <c r="A414" s="34">
        <v>43767</v>
      </c>
      <c r="B414" s="18">
        <v>0.53125</v>
      </c>
      <c r="C414" s="18">
        <f ca="1">B414+(D414/1440)</f>
        <v>0.58611111111111114</v>
      </c>
      <c r="D414" s="31">
        <f ca="1">RANDBETWEEN(-30,120)</f>
        <v>79</v>
      </c>
      <c r="E414" s="19" t="s">
        <v>128</v>
      </c>
      <c r="F414" s="19" t="s">
        <v>23</v>
      </c>
      <c r="G414" s="19" t="s">
        <v>129</v>
      </c>
      <c r="H414" s="19"/>
      <c r="I414" s="11">
        <f ca="1">IF(C414&gt;B414,-(B414-C414),C414-B414)</f>
        <v>5.4861111111111138E-2</v>
      </c>
      <c r="J414" s="11">
        <f>MONTH(A414)</f>
        <v>10</v>
      </c>
      <c r="K414" s="11" t="str">
        <f>TEXT(DAY(A414), "DD")</f>
        <v>29</v>
      </c>
      <c r="L414" s="12" t="str">
        <f ca="1">TEXT(HOUR(C414),"00")</f>
        <v>14</v>
      </c>
      <c r="M414" s="12" t="str">
        <f ca="1">TEXT(MINUTE(C414),"00")</f>
        <v>04</v>
      </c>
      <c r="N414" s="13" t="str">
        <f ca="1">CONCATENATE(J414,K414,L414,M414,)</f>
        <v>10291404</v>
      </c>
      <c r="O414" s="11">
        <f ca="1">I414*1440</f>
        <v>79.000000000000043</v>
      </c>
      <c r="P414" s="13">
        <v>884</v>
      </c>
      <c r="Q414" s="13" t="str">
        <f>E414</f>
        <v>NAPLES</v>
      </c>
      <c r="R414" s="13" t="s">
        <v>343</v>
      </c>
      <c r="S414" s="29" t="str">
        <f ca="1">CONCATENATE(N414,",",INT(O414),",",P414,",",Q414,",",R414)</f>
        <v>10291404,79,884,NAPLES,GENEVA</v>
      </c>
    </row>
    <row r="415" spans="1:19" x14ac:dyDescent="0.25">
      <c r="A415" s="34">
        <v>43767</v>
      </c>
      <c r="B415" s="18">
        <v>0.5625</v>
      </c>
      <c r="C415" s="18">
        <f ca="1">B415+(D415/1440)</f>
        <v>0.63124999999999998</v>
      </c>
      <c r="D415" s="31">
        <f ca="1">RANDBETWEEN(-30,120)</f>
        <v>99</v>
      </c>
      <c r="E415" s="19" t="s">
        <v>115</v>
      </c>
      <c r="F415" s="19" t="s">
        <v>116</v>
      </c>
      <c r="G415" s="19" t="s">
        <v>147</v>
      </c>
      <c r="H415" s="19"/>
      <c r="I415" s="11">
        <f ca="1">IF(C415&gt;B415,-(B415-C415),C415-B415)</f>
        <v>6.8749999999999978E-2</v>
      </c>
      <c r="J415" s="11">
        <f>MONTH(A415)</f>
        <v>10</v>
      </c>
      <c r="K415" s="11" t="str">
        <f>TEXT(DAY(A415), "DD")</f>
        <v>29</v>
      </c>
      <c r="L415" s="12" t="str">
        <f ca="1">TEXT(HOUR(C415),"00")</f>
        <v>15</v>
      </c>
      <c r="M415" s="12" t="str">
        <f ca="1">TEXT(MINUTE(C415),"00")</f>
        <v>09</v>
      </c>
      <c r="N415" s="13" t="str">
        <f ca="1">CONCATENATE(J415,K415,L415,M415,)</f>
        <v>10291509</v>
      </c>
      <c r="O415" s="11">
        <f ca="1">I415*1440</f>
        <v>98.999999999999972</v>
      </c>
      <c r="P415" s="13">
        <v>1022</v>
      </c>
      <c r="Q415" s="13" t="str">
        <f>E415</f>
        <v>MADRID</v>
      </c>
      <c r="R415" s="13" t="s">
        <v>343</v>
      </c>
      <c r="S415" s="29" t="str">
        <f ca="1">CONCATENATE(N415,",",INT(O415),",",P415,",",Q415,",",R415)</f>
        <v>10291509,99,1022,MADRID,GENEVA</v>
      </c>
    </row>
    <row r="416" spans="1:19" x14ac:dyDescent="0.25">
      <c r="A416" s="34">
        <v>43767</v>
      </c>
      <c r="B416" s="18">
        <v>0.57986111111111105</v>
      </c>
      <c r="C416" s="18">
        <f ca="1">B416+(D416/1440)</f>
        <v>0.56458333333333333</v>
      </c>
      <c r="D416" s="31">
        <f ca="1">RANDBETWEEN(-30,120)</f>
        <v>-22</v>
      </c>
      <c r="E416" s="19" t="s">
        <v>159</v>
      </c>
      <c r="F416" s="19" t="s">
        <v>23</v>
      </c>
      <c r="G416" s="19" t="s">
        <v>160</v>
      </c>
      <c r="H416" s="19"/>
      <c r="I416" s="11">
        <f ca="1">IF(C416&gt;B416,-(B416-C416),C416-B416)</f>
        <v>-1.5277777777777724E-2</v>
      </c>
      <c r="J416" s="11">
        <f>MONTH(A416)</f>
        <v>10</v>
      </c>
      <c r="K416" s="11" t="str">
        <f>TEXT(DAY(A416), "DD")</f>
        <v>29</v>
      </c>
      <c r="L416" s="12" t="str">
        <f ca="1">TEXT(HOUR(C416),"00")</f>
        <v>13</v>
      </c>
      <c r="M416" s="12" t="str">
        <f ca="1">TEXT(MINUTE(C416),"00")</f>
        <v>33</v>
      </c>
      <c r="N416" s="13" t="str">
        <f ca="1">CONCATENATE(J416,K416,L416,M416,)</f>
        <v>10291333</v>
      </c>
      <c r="O416" s="11">
        <f ca="1">I416*1440</f>
        <v>-21.999999999999922</v>
      </c>
      <c r="P416" s="13">
        <v>813</v>
      </c>
      <c r="Q416" s="13" t="str">
        <f>E416</f>
        <v>CAGLIARI</v>
      </c>
      <c r="R416" s="13" t="s">
        <v>343</v>
      </c>
      <c r="S416" s="29" t="str">
        <f ca="1">CONCATENATE(N416,",",INT(O416),",",P416,",",Q416,",",R416)</f>
        <v>10291333,-22,813,CAGLIARI,GENEVA</v>
      </c>
    </row>
    <row r="417" spans="1:19" x14ac:dyDescent="0.25">
      <c r="A417" s="34">
        <v>43767</v>
      </c>
      <c r="B417" s="18">
        <v>0.54166666666666663</v>
      </c>
      <c r="C417" s="18">
        <f ca="1">B417+(D417/1440)</f>
        <v>0.59166666666666667</v>
      </c>
      <c r="D417" s="31">
        <f ca="1">RANDBETWEEN(-30,120)</f>
        <v>72</v>
      </c>
      <c r="E417" s="19" t="s">
        <v>138</v>
      </c>
      <c r="F417" s="19" t="s">
        <v>139</v>
      </c>
      <c r="G417" s="19" t="s">
        <v>140</v>
      </c>
      <c r="H417" s="20"/>
      <c r="I417" s="11">
        <f ca="1">IF(C417&gt;B417,-(B417-C417),C417-B417)</f>
        <v>5.0000000000000044E-2</v>
      </c>
      <c r="J417" s="11">
        <f>MONTH(A417)</f>
        <v>10</v>
      </c>
      <c r="K417" s="11" t="str">
        <f>TEXT(DAY(A417), "DD")</f>
        <v>29</v>
      </c>
      <c r="L417" s="12" t="str">
        <f ca="1">TEXT(HOUR(C417),"00")</f>
        <v>14</v>
      </c>
      <c r="M417" s="12" t="str">
        <f ca="1">TEXT(MINUTE(C417),"00")</f>
        <v>12</v>
      </c>
      <c r="N417" s="13" t="str">
        <f ca="1">CONCATENATE(J417,K417,L417,M417,)</f>
        <v>10291412</v>
      </c>
      <c r="O417" s="11">
        <f ca="1">I417*1440</f>
        <v>72.000000000000057</v>
      </c>
      <c r="P417" s="13">
        <v>4625</v>
      </c>
      <c r="Q417" s="13" t="str">
        <f>E417</f>
        <v>DOHA</v>
      </c>
      <c r="R417" s="13" t="s">
        <v>343</v>
      </c>
      <c r="S417" s="29" t="str">
        <f ca="1">CONCATENATE(N417,",",INT(O417),",",P417,",",Q417,",",R417)</f>
        <v>10291412,72,4625,DOHA,GENEVA</v>
      </c>
    </row>
    <row r="418" spans="1:19" ht="29.25" x14ac:dyDescent="0.25">
      <c r="A418" s="34">
        <v>43767</v>
      </c>
      <c r="B418" s="18">
        <v>0.4826388888888889</v>
      </c>
      <c r="C418" s="18">
        <f ca="1">B418+(D418/1440)</f>
        <v>0.50347222222222221</v>
      </c>
      <c r="D418" s="31">
        <f ca="1">RANDBETWEEN(-30,120)</f>
        <v>30</v>
      </c>
      <c r="E418" s="19" t="s">
        <v>111</v>
      </c>
      <c r="F418" s="19" t="s">
        <v>112</v>
      </c>
      <c r="G418" s="19" t="s">
        <v>113</v>
      </c>
      <c r="H418" s="20"/>
      <c r="I418" s="11">
        <f ca="1">IF(C418&gt;B418,-(B418-C418),C418-B418)</f>
        <v>2.0833333333333315E-2</v>
      </c>
      <c r="J418" s="11">
        <f>MONTH(A418)</f>
        <v>10</v>
      </c>
      <c r="K418" s="11" t="str">
        <f>TEXT(DAY(A418), "DD")</f>
        <v>29</v>
      </c>
      <c r="L418" s="12" t="str">
        <f ca="1">TEXT(HOUR(C418),"00")</f>
        <v>12</v>
      </c>
      <c r="M418" s="12" t="str">
        <f ca="1">TEXT(MINUTE(C418),"00")</f>
        <v>05</v>
      </c>
      <c r="N418" s="13" t="str">
        <f ca="1">CONCATENATE(J418,K418,L418,M418,)</f>
        <v>10291205</v>
      </c>
      <c r="O418" s="11">
        <f ca="1">I418*1440</f>
        <v>29.999999999999972</v>
      </c>
      <c r="P418" s="13">
        <v>2418</v>
      </c>
      <c r="Q418" s="13" t="str">
        <f>E418</f>
        <v>MOSCOW SVO</v>
      </c>
      <c r="R418" s="13" t="s">
        <v>343</v>
      </c>
      <c r="S418" s="29" t="str">
        <f ca="1">CONCATENATE(N418,",",INT(O418),",",P418,",",Q418,",",R418)</f>
        <v>10291205,30,2418,MOSCOW SVO,GENEVA</v>
      </c>
    </row>
    <row r="419" spans="1:19" x14ac:dyDescent="0.25">
      <c r="A419" s="34">
        <v>43767</v>
      </c>
      <c r="B419" s="18">
        <v>0.52777777777777779</v>
      </c>
      <c r="C419" s="18">
        <f ca="1">B419+(D419/1440)</f>
        <v>0.53680555555555554</v>
      </c>
      <c r="D419" s="31">
        <f ca="1">RANDBETWEEN(-30,120)</f>
        <v>13</v>
      </c>
      <c r="E419" s="19" t="s">
        <v>123</v>
      </c>
      <c r="F419" s="19" t="s">
        <v>23</v>
      </c>
      <c r="G419" s="19" t="s">
        <v>124</v>
      </c>
      <c r="H419" s="20"/>
      <c r="I419" s="11">
        <f ca="1">IF(C419&gt;B419,-(B419-C419),C419-B419)</f>
        <v>9.0277777777777457E-3</v>
      </c>
      <c r="J419" s="11">
        <f>MONTH(A419)</f>
        <v>10</v>
      </c>
      <c r="K419" s="11" t="str">
        <f>TEXT(DAY(A419), "DD")</f>
        <v>29</v>
      </c>
      <c r="L419" s="12" t="str">
        <f ca="1">TEXT(HOUR(C419),"00")</f>
        <v>12</v>
      </c>
      <c r="M419" s="12" t="str">
        <f ca="1">TEXT(MINUTE(C419),"00")</f>
        <v>53</v>
      </c>
      <c r="N419" s="13" t="str">
        <f ca="1">CONCATENATE(J419,K419,L419,M419,)</f>
        <v>10291253</v>
      </c>
      <c r="O419" s="11">
        <f ca="1">I419*1440</f>
        <v>12.999999999999954</v>
      </c>
      <c r="P419" s="13">
        <v>1253</v>
      </c>
      <c r="Q419" s="13" t="str">
        <f>E419</f>
        <v>PRISTINA</v>
      </c>
      <c r="R419" s="13" t="s">
        <v>343</v>
      </c>
      <c r="S419" s="29" t="str">
        <f ca="1">CONCATENATE(N419,",",INT(O419),",",P419,",",Q419,",",R419)</f>
        <v>10291253,13,1253,PRISTINA,GENEVA</v>
      </c>
    </row>
    <row r="420" spans="1:19" x14ac:dyDescent="0.25">
      <c r="A420" s="34">
        <v>43767</v>
      </c>
      <c r="B420" s="18">
        <v>0.57291666666666663</v>
      </c>
      <c r="C420" s="18">
        <f ca="1">B420+(D420/1440)</f>
        <v>0.57152777777777775</v>
      </c>
      <c r="D420" s="31">
        <f ca="1">RANDBETWEEN(-30,120)</f>
        <v>-2</v>
      </c>
      <c r="E420" s="19" t="s">
        <v>156</v>
      </c>
      <c r="F420" s="19" t="s">
        <v>23</v>
      </c>
      <c r="G420" s="19" t="s">
        <v>157</v>
      </c>
      <c r="H420" s="19"/>
      <c r="I420" s="11">
        <f ca="1">IF(C420&gt;B420,-(B420-C420),C420-B420)</f>
        <v>-1.388888888888884E-3</v>
      </c>
      <c r="J420" s="11">
        <f>MONTH(A420)</f>
        <v>10</v>
      </c>
      <c r="K420" s="11" t="str">
        <f>TEXT(DAY(A420), "DD")</f>
        <v>29</v>
      </c>
      <c r="L420" s="12" t="str">
        <f ca="1">TEXT(HOUR(C420),"00")</f>
        <v>13</v>
      </c>
      <c r="M420" s="12" t="str">
        <f ca="1">TEXT(MINUTE(C420),"00")</f>
        <v>43</v>
      </c>
      <c r="N420" s="13" t="str">
        <f ca="1">CONCATENATE(J420,K420,L420,M420,)</f>
        <v>10291343</v>
      </c>
      <c r="O420" s="11">
        <f ca="1">I420*1440</f>
        <v>-1.9999999999999929</v>
      </c>
      <c r="P420" s="13">
        <v>597</v>
      </c>
      <c r="Q420" s="13" t="str">
        <f>E420</f>
        <v>NANTES</v>
      </c>
      <c r="R420" s="13" t="s">
        <v>343</v>
      </c>
      <c r="S420" s="29" t="str">
        <f ca="1">CONCATENATE(N420,",",INT(O420),",",P420,",",Q420,",",R420)</f>
        <v>10291343,-2,597,NANTES,GENEVA</v>
      </c>
    </row>
    <row r="421" spans="1:19" x14ac:dyDescent="0.25">
      <c r="A421" s="34">
        <v>43767</v>
      </c>
      <c r="B421" s="18">
        <v>0.64236111111111105</v>
      </c>
      <c r="C421" s="18">
        <f ca="1">B421+(D421/1440)</f>
        <v>0.64930555555555547</v>
      </c>
      <c r="D421" s="31">
        <f ca="1">RANDBETWEEN(-30,120)</f>
        <v>10</v>
      </c>
      <c r="E421" s="19" t="s">
        <v>171</v>
      </c>
      <c r="F421" s="19" t="s">
        <v>23</v>
      </c>
      <c r="G421" s="19" t="s">
        <v>172</v>
      </c>
      <c r="H421" s="19"/>
      <c r="I421" s="11">
        <f ca="1">IF(C421&gt;B421,-(B421-C421),C421-B421)</f>
        <v>6.9444444444444198E-3</v>
      </c>
      <c r="J421" s="11">
        <f>MONTH(A421)</f>
        <v>10</v>
      </c>
      <c r="K421" s="11" t="str">
        <f>TEXT(DAY(A421), "DD")</f>
        <v>29</v>
      </c>
      <c r="L421" s="12" t="str">
        <f ca="1">TEXT(HOUR(C421),"00")</f>
        <v>15</v>
      </c>
      <c r="M421" s="12" t="str">
        <f ca="1">TEXT(MINUTE(C421),"00")</f>
        <v>35</v>
      </c>
      <c r="N421" s="13" t="str">
        <f ca="1">CONCATENATE(J421,K421,L421,M421,)</f>
        <v>10291535</v>
      </c>
      <c r="O421" s="11">
        <f ca="1">I421*1440</f>
        <v>9.9999999999999645</v>
      </c>
      <c r="P421" s="13">
        <v>469</v>
      </c>
      <c r="Q421" s="13" t="str">
        <f>E421</f>
        <v>TOULOUSE</v>
      </c>
      <c r="R421" s="13" t="s">
        <v>343</v>
      </c>
      <c r="S421" s="29" t="str">
        <f ca="1">CONCATENATE(N421,",",INT(O421),",",P421,",",Q421,",",R421)</f>
        <v>10291535,9,469,TOULOUSE,GENEVA</v>
      </c>
    </row>
    <row r="422" spans="1:19" ht="29.25" x14ac:dyDescent="0.25">
      <c r="A422" s="34">
        <v>43767</v>
      </c>
      <c r="B422" s="18">
        <v>0.54861111111111105</v>
      </c>
      <c r="C422" s="18">
        <f ca="1">B422+(D422/1440)</f>
        <v>0.55138888888888882</v>
      </c>
      <c r="D422" s="31">
        <f ca="1">RANDBETWEEN(-30,120)</f>
        <v>4</v>
      </c>
      <c r="E422" s="19" t="s">
        <v>142</v>
      </c>
      <c r="F422" s="19" t="s">
        <v>143</v>
      </c>
      <c r="G422" s="19" t="s">
        <v>144</v>
      </c>
      <c r="H422" s="20"/>
      <c r="I422" s="11">
        <f ca="1">IF(C422&gt;B422,-(B422-C422),C422-B422)</f>
        <v>2.7777777777777679E-3</v>
      </c>
      <c r="J422" s="11">
        <f>MONTH(A422)</f>
        <v>10</v>
      </c>
      <c r="K422" s="11" t="str">
        <f>TEXT(DAY(A422), "DD")</f>
        <v>29</v>
      </c>
      <c r="L422" s="12" t="str">
        <f ca="1">TEXT(HOUR(C422),"00")</f>
        <v>13</v>
      </c>
      <c r="M422" s="12" t="str">
        <f ca="1">TEXT(MINUTE(C422),"00")</f>
        <v>14</v>
      </c>
      <c r="N422" s="13" t="str">
        <f ca="1">CONCATENATE(J422,K422,L422,M422,)</f>
        <v>10291314</v>
      </c>
      <c r="O422" s="11">
        <f ca="1">I422*1440</f>
        <v>3.9999999999999858</v>
      </c>
      <c r="P422" s="13">
        <v>1919</v>
      </c>
      <c r="Q422" s="13" t="str">
        <f>E422</f>
        <v>ISTANBUL SAW</v>
      </c>
      <c r="R422" s="13" t="s">
        <v>343</v>
      </c>
      <c r="S422" s="29" t="str">
        <f ca="1">CONCATENATE(N422,",",INT(O422),",",P422,",",Q422,",",R422)</f>
        <v>10291314,3,1919,ISTANBUL SAW,GENEVA</v>
      </c>
    </row>
    <row r="423" spans="1:19" x14ac:dyDescent="0.25">
      <c r="A423" s="34">
        <v>43767</v>
      </c>
      <c r="B423" s="18">
        <v>0.56944444444444442</v>
      </c>
      <c r="C423" s="18">
        <f ca="1">B423+(D423/1440)</f>
        <v>0.5756944444444444</v>
      </c>
      <c r="D423" s="31">
        <f ca="1">RANDBETWEEN(-30,120)</f>
        <v>9</v>
      </c>
      <c r="E423" s="19" t="s">
        <v>148</v>
      </c>
      <c r="F423" s="19" t="s">
        <v>23</v>
      </c>
      <c r="G423" s="19" t="s">
        <v>149</v>
      </c>
      <c r="H423" s="19"/>
      <c r="I423" s="11">
        <f ca="1">IF(C423&gt;B423,-(B423-C423),C423-B423)</f>
        <v>6.2499999999999778E-3</v>
      </c>
      <c r="J423" s="11">
        <f>MONTH(A423)</f>
        <v>10</v>
      </c>
      <c r="K423" s="11" t="str">
        <f>TEXT(DAY(A423), "DD")</f>
        <v>29</v>
      </c>
      <c r="L423" s="12" t="str">
        <f ca="1">TEXT(HOUR(C423),"00")</f>
        <v>13</v>
      </c>
      <c r="M423" s="12" t="str">
        <f ca="1">TEXT(MINUTE(C423),"00")</f>
        <v>49</v>
      </c>
      <c r="N423" s="13" t="str">
        <f ca="1">CONCATENATE(J423,K423,L423,M423,)</f>
        <v>10291349</v>
      </c>
      <c r="O423" s="11">
        <f ca="1">I423*1440</f>
        <v>8.999999999999968</v>
      </c>
      <c r="P423" s="13">
        <v>1370</v>
      </c>
      <c r="Q423" s="13" t="str">
        <f>E423</f>
        <v>MALAGA</v>
      </c>
      <c r="R423" s="13" t="s">
        <v>343</v>
      </c>
      <c r="S423" s="29" t="str">
        <f ca="1">CONCATENATE(N423,",",INT(O423),",",P423,",",Q423,",",R423)</f>
        <v>10291349,8,1370,MALAGA,GENEVA</v>
      </c>
    </row>
    <row r="424" spans="1:19" x14ac:dyDescent="0.25">
      <c r="A424" s="34">
        <v>43767</v>
      </c>
      <c r="B424" s="18">
        <v>0.61805555555555558</v>
      </c>
      <c r="C424" s="18">
        <f ca="1">B424+(D424/1440)</f>
        <v>0.65694444444444444</v>
      </c>
      <c r="D424" s="31">
        <f ca="1">RANDBETWEEN(-30,120)</f>
        <v>56</v>
      </c>
      <c r="E424" s="19" t="s">
        <v>56</v>
      </c>
      <c r="F424" s="19" t="s">
        <v>23</v>
      </c>
      <c r="G424" s="19" t="s">
        <v>168</v>
      </c>
      <c r="H424" s="19"/>
      <c r="I424" s="11">
        <f ca="1">IF(C424&gt;B424,-(B424-C424),C424-B424)</f>
        <v>3.8888888888888862E-2</v>
      </c>
      <c r="J424" s="11">
        <f>MONTH(A424)</f>
        <v>10</v>
      </c>
      <c r="K424" s="11" t="str">
        <f>TEXT(DAY(A424), "DD")</f>
        <v>29</v>
      </c>
      <c r="L424" s="12" t="str">
        <f ca="1">TEXT(HOUR(C424),"00")</f>
        <v>15</v>
      </c>
      <c r="M424" s="12" t="str">
        <f ca="1">TEXT(MINUTE(C424),"00")</f>
        <v>46</v>
      </c>
      <c r="N424" s="13" t="str">
        <f ca="1">CONCATENATE(J424,K424,L424,M424,)</f>
        <v>10291546</v>
      </c>
      <c r="O424" s="11">
        <f ca="1">I424*1440</f>
        <v>55.999999999999957</v>
      </c>
      <c r="P424" s="13">
        <v>1309</v>
      </c>
      <c r="Q424" s="13" t="str">
        <f>E424</f>
        <v>PORTO</v>
      </c>
      <c r="R424" s="13" t="s">
        <v>343</v>
      </c>
      <c r="S424" s="29" t="str">
        <f ca="1">CONCATENATE(N424,",",INT(O424),",",P424,",",Q424,",",R424)</f>
        <v>10291546,56,1309,PORTO,GENEVA</v>
      </c>
    </row>
    <row r="425" spans="1:19" x14ac:dyDescent="0.25">
      <c r="A425" s="34">
        <v>43767</v>
      </c>
      <c r="B425" s="18">
        <v>0.54513888888888895</v>
      </c>
      <c r="C425" s="18">
        <f ca="1">B425+(D425/1440)</f>
        <v>0.58958333333333335</v>
      </c>
      <c r="D425" s="31">
        <f ca="1">RANDBETWEEN(-30,120)</f>
        <v>64</v>
      </c>
      <c r="E425" s="19" t="s">
        <v>36</v>
      </c>
      <c r="F425" s="19" t="s">
        <v>37</v>
      </c>
      <c r="G425" s="19" t="s">
        <v>141</v>
      </c>
      <c r="H425" s="19"/>
      <c r="I425" s="11">
        <f ca="1">IF(C425&gt;B425,-(B425-C425),C425-B425)</f>
        <v>4.4444444444444398E-2</v>
      </c>
      <c r="J425" s="11">
        <f>MONTH(A425)</f>
        <v>10</v>
      </c>
      <c r="K425" s="11" t="str">
        <f>TEXT(DAY(A425), "DD")</f>
        <v>29</v>
      </c>
      <c r="L425" s="12" t="str">
        <f ca="1">TEXT(HOUR(C425),"00")</f>
        <v>14</v>
      </c>
      <c r="M425" s="12" t="str">
        <f ca="1">TEXT(MINUTE(C425),"00")</f>
        <v>09</v>
      </c>
      <c r="N425" s="13" t="str">
        <f ca="1">CONCATENATE(J425,K425,L425,M425,)</f>
        <v>10291409</v>
      </c>
      <c r="O425" s="11">
        <f ca="1">I425*1440</f>
        <v>63.999999999999929</v>
      </c>
      <c r="P425" s="13">
        <v>223</v>
      </c>
      <c r="Q425" s="13" t="str">
        <f>E425</f>
        <v>ZURICH</v>
      </c>
      <c r="R425" s="13" t="s">
        <v>343</v>
      </c>
      <c r="S425" s="29" t="str">
        <f ca="1">CONCATENATE(N425,",",INT(O425),",",P425,",",Q425,",",R425)</f>
        <v>10291409,63,223,ZURICH,GENEVA</v>
      </c>
    </row>
    <row r="426" spans="1:19" ht="29.25" x14ac:dyDescent="0.25">
      <c r="A426" s="34">
        <v>43767</v>
      </c>
      <c r="B426" s="18">
        <v>0.625</v>
      </c>
      <c r="C426" s="18">
        <f ca="1">B426+(D426/1440)</f>
        <v>0.62430555555555556</v>
      </c>
      <c r="D426" s="31">
        <f ca="1">RANDBETWEEN(-30,120)</f>
        <v>-1</v>
      </c>
      <c r="E426" s="19" t="s">
        <v>76</v>
      </c>
      <c r="F426" s="19" t="s">
        <v>37</v>
      </c>
      <c r="G426" s="19" t="s">
        <v>169</v>
      </c>
      <c r="H426" s="22" t="s">
        <v>170</v>
      </c>
      <c r="I426" s="11">
        <f ca="1">IF(C426&gt;B426,-(B426-C426),C426-B426)</f>
        <v>-6.9444444444444198E-4</v>
      </c>
      <c r="J426" s="11">
        <f>MONTH(A426)</f>
        <v>10</v>
      </c>
      <c r="K426" s="11" t="str">
        <f>TEXT(DAY(A426), "DD")</f>
        <v>29</v>
      </c>
      <c r="L426" s="12" t="str">
        <f ca="1">TEXT(HOUR(C426),"00")</f>
        <v>14</v>
      </c>
      <c r="M426" s="12" t="str">
        <f ca="1">TEXT(MINUTE(C426),"00")</f>
        <v>59</v>
      </c>
      <c r="N426" s="13" t="str">
        <f ca="1">CONCATENATE(J426,K426,L426,M426,)</f>
        <v>10291459</v>
      </c>
      <c r="O426" s="11">
        <f ca="1">I426*1440</f>
        <v>-0.99999999999999645</v>
      </c>
      <c r="P426" s="13">
        <v>1190</v>
      </c>
      <c r="Q426" s="13" t="str">
        <f>E426</f>
        <v>DUBLIN</v>
      </c>
      <c r="R426" s="13" t="s">
        <v>343</v>
      </c>
      <c r="S426" s="29" t="str">
        <f ca="1">CONCATENATE(N426,",",INT(O426),",",P426,",",Q426,",",R426)</f>
        <v>10291459,-1,1190,DUBLIN,GENEVA</v>
      </c>
    </row>
    <row r="427" spans="1:19" x14ac:dyDescent="0.25">
      <c r="A427" s="34">
        <v>43767</v>
      </c>
      <c r="B427" s="18">
        <v>0.58333333333333337</v>
      </c>
      <c r="C427" s="18">
        <f ca="1">B427+(D427/1440)</f>
        <v>0.61458333333333337</v>
      </c>
      <c r="D427" s="31">
        <f ca="1">RANDBETWEEN(-30,120)</f>
        <v>45</v>
      </c>
      <c r="E427" s="19" t="s">
        <v>36</v>
      </c>
      <c r="F427" s="19" t="s">
        <v>37</v>
      </c>
      <c r="G427" s="19" t="s">
        <v>161</v>
      </c>
      <c r="H427" s="19"/>
      <c r="I427" s="11">
        <f ca="1">IF(C427&gt;B427,-(B427-C427),C427-B427)</f>
        <v>3.125E-2</v>
      </c>
      <c r="J427" s="11">
        <f>MONTH(A427)</f>
        <v>10</v>
      </c>
      <c r="K427" s="11" t="str">
        <f>TEXT(DAY(A427), "DD")</f>
        <v>29</v>
      </c>
      <c r="L427" s="12" t="str">
        <f ca="1">TEXT(HOUR(C427),"00")</f>
        <v>14</v>
      </c>
      <c r="M427" s="12" t="str">
        <f ca="1">TEXT(MINUTE(C427),"00")</f>
        <v>45</v>
      </c>
      <c r="N427" s="13" t="str">
        <f ca="1">CONCATENATE(J427,K427,L427,M427,)</f>
        <v>10291445</v>
      </c>
      <c r="O427" s="11">
        <f ca="1">I427*1440</f>
        <v>45</v>
      </c>
      <c r="P427" s="13">
        <v>223</v>
      </c>
      <c r="Q427" s="13" t="str">
        <f>E427</f>
        <v>ZURICH</v>
      </c>
      <c r="R427" s="13" t="s">
        <v>343</v>
      </c>
      <c r="S427" s="29" t="str">
        <f ca="1">CONCATENATE(N427,",",INT(O427),",",P427,",",Q427,",",R427)</f>
        <v>10291445,45,223,ZURICH,GENEVA</v>
      </c>
    </row>
    <row r="428" spans="1:19" x14ac:dyDescent="0.25">
      <c r="A428" s="34">
        <v>43767</v>
      </c>
      <c r="B428" s="18">
        <v>0.55902777777777779</v>
      </c>
      <c r="C428" s="18">
        <f ca="1">B428+(D428/1440)</f>
        <v>0.55208333333333337</v>
      </c>
      <c r="D428" s="31">
        <f ca="1">RANDBETWEEN(-30,120)</f>
        <v>-10</v>
      </c>
      <c r="E428" s="19" t="s">
        <v>56</v>
      </c>
      <c r="F428" s="19" t="s">
        <v>23</v>
      </c>
      <c r="G428" s="19" t="s">
        <v>146</v>
      </c>
      <c r="H428" s="19"/>
      <c r="I428" s="11">
        <f ca="1">IF(C428&gt;B428,-(B428-C428),C428-B428)</f>
        <v>-6.9444444444444198E-3</v>
      </c>
      <c r="J428" s="11">
        <f>MONTH(A428)</f>
        <v>10</v>
      </c>
      <c r="K428" s="11" t="str">
        <f>TEXT(DAY(A428), "DD")</f>
        <v>29</v>
      </c>
      <c r="L428" s="12" t="str">
        <f ca="1">TEXT(HOUR(C428),"00")</f>
        <v>13</v>
      </c>
      <c r="M428" s="12" t="str">
        <f ca="1">TEXT(MINUTE(C428),"00")</f>
        <v>15</v>
      </c>
      <c r="N428" s="13" t="str">
        <f ca="1">CONCATENATE(J428,K428,L428,M428,)</f>
        <v>10291315</v>
      </c>
      <c r="O428" s="11">
        <f ca="1">I428*1440</f>
        <v>-9.9999999999999645</v>
      </c>
      <c r="P428" s="13">
        <v>1309</v>
      </c>
      <c r="Q428" s="13" t="str">
        <f>E428</f>
        <v>PORTO</v>
      </c>
      <c r="R428" s="13" t="s">
        <v>343</v>
      </c>
      <c r="S428" s="29" t="str">
        <f ca="1">CONCATENATE(N428,",",INT(O428),",",P428,",",Q428,",",R428)</f>
        <v>10291315,-10,1309,PORTO,GENEVA</v>
      </c>
    </row>
    <row r="429" spans="1:19" ht="29.25" x14ac:dyDescent="0.25">
      <c r="A429" s="34">
        <v>43767</v>
      </c>
      <c r="B429" s="18">
        <v>0.69791666666666663</v>
      </c>
      <c r="C429" s="18">
        <f ca="1">B429+(D429/1440)</f>
        <v>0.67986111111111103</v>
      </c>
      <c r="D429" s="31">
        <f ca="1">RANDBETWEEN(-30,120)</f>
        <v>-26</v>
      </c>
      <c r="E429" s="19" t="s">
        <v>16</v>
      </c>
      <c r="F429" s="19" t="s">
        <v>17</v>
      </c>
      <c r="G429" s="19" t="s">
        <v>195</v>
      </c>
      <c r="H429" s="19"/>
      <c r="I429" s="11">
        <f ca="1">IF(C429&gt;B429,-(B429-C429),C429-B429)</f>
        <v>-1.8055555555555602E-2</v>
      </c>
      <c r="J429" s="11">
        <f>MONTH(A429)</f>
        <v>10</v>
      </c>
      <c r="K429" s="11" t="str">
        <f>TEXT(DAY(A429), "DD")</f>
        <v>29</v>
      </c>
      <c r="L429" s="12" t="str">
        <f ca="1">TEXT(HOUR(C429),"00")</f>
        <v>16</v>
      </c>
      <c r="M429" s="12" t="str">
        <f ca="1">TEXT(MINUTE(C429),"00")</f>
        <v>19</v>
      </c>
      <c r="N429" s="13" t="str">
        <f ca="1">CONCATENATE(J429,K429,L429,M429,)</f>
        <v>10291619</v>
      </c>
      <c r="O429" s="11">
        <f ca="1">I429*1440</f>
        <v>-26.000000000000068</v>
      </c>
      <c r="P429" s="13">
        <v>378</v>
      </c>
      <c r="Q429" s="13" t="str">
        <f>E429</f>
        <v>LUXEMBOURG</v>
      </c>
      <c r="R429" s="13" t="s">
        <v>343</v>
      </c>
      <c r="S429" s="29" t="str">
        <f ca="1">CONCATENATE(N429,",",INT(O429),",",P429,",",Q429,",",R429)</f>
        <v>10291619,-27,378,LUXEMBOURG,GENEVA</v>
      </c>
    </row>
    <row r="430" spans="1:19" ht="29.25" x14ac:dyDescent="0.25">
      <c r="A430" s="34">
        <v>43767</v>
      </c>
      <c r="B430" s="18">
        <v>0.65277777777777779</v>
      </c>
      <c r="C430" s="18">
        <f ca="1">B430+(D430/1440)</f>
        <v>0.63958333333333339</v>
      </c>
      <c r="D430" s="31">
        <f ca="1">RANDBETWEEN(-30,120)</f>
        <v>-19</v>
      </c>
      <c r="E430" s="19" t="s">
        <v>54</v>
      </c>
      <c r="F430" s="19" t="s">
        <v>58</v>
      </c>
      <c r="G430" s="19" t="s">
        <v>175</v>
      </c>
      <c r="H430" s="19"/>
      <c r="I430" s="11">
        <f ca="1">IF(C430&gt;B430,-(B430-C430),C430-B430)</f>
        <v>-1.3194444444444398E-2</v>
      </c>
      <c r="J430" s="11">
        <f>MONTH(A430)</f>
        <v>10</v>
      </c>
      <c r="K430" s="11" t="str">
        <f>TEXT(DAY(A430), "DD")</f>
        <v>29</v>
      </c>
      <c r="L430" s="12" t="str">
        <f ca="1">TEXT(HOUR(C430),"00")</f>
        <v>15</v>
      </c>
      <c r="M430" s="12" t="str">
        <f ca="1">TEXT(MINUTE(C430),"00")</f>
        <v>21</v>
      </c>
      <c r="N430" s="13" t="str">
        <f ca="1">CONCATENATE(J430,K430,L430,M430,)</f>
        <v>10291521</v>
      </c>
      <c r="O430" s="11">
        <f ca="1">I430*1440</f>
        <v>-18.999999999999932</v>
      </c>
      <c r="P430" s="13">
        <v>745</v>
      </c>
      <c r="Q430" s="13" t="str">
        <f>E430</f>
        <v>LONDON LHR</v>
      </c>
      <c r="R430" s="13" t="s">
        <v>343</v>
      </c>
      <c r="S430" s="29" t="str">
        <f ca="1">CONCATENATE(N430,",",INT(O430),",",P430,",",Q430,",",R430)</f>
        <v>10291521,-19,745,LONDON LHR,GENEVA</v>
      </c>
    </row>
    <row r="431" spans="1:19" x14ac:dyDescent="0.25">
      <c r="A431" s="34">
        <v>43767</v>
      </c>
      <c r="B431" s="18">
        <v>0.57291666666666663</v>
      </c>
      <c r="C431" s="18">
        <f ca="1">B431+(D431/1440)</f>
        <v>0.55902777777777779</v>
      </c>
      <c r="D431" s="31">
        <f ca="1">RANDBETWEEN(-30,120)</f>
        <v>-20</v>
      </c>
      <c r="E431" s="19" t="s">
        <v>153</v>
      </c>
      <c r="F431" s="19" t="s">
        <v>154</v>
      </c>
      <c r="G431" s="19" t="s">
        <v>155</v>
      </c>
      <c r="H431" s="19"/>
      <c r="I431" s="11">
        <f ca="1">IF(C431&gt;B431,-(B431-C431),C431-B431)</f>
        <v>-1.388888888888884E-2</v>
      </c>
      <c r="J431" s="11">
        <f>MONTH(A431)</f>
        <v>10</v>
      </c>
      <c r="K431" s="11" t="str">
        <f>TEXT(DAY(A431), "DD")</f>
        <v>29</v>
      </c>
      <c r="L431" s="12" t="str">
        <f ca="1">TEXT(HOUR(C431),"00")</f>
        <v>13</v>
      </c>
      <c r="M431" s="12" t="str">
        <f ca="1">TEXT(MINUTE(C431),"00")</f>
        <v>25</v>
      </c>
      <c r="N431" s="13" t="str">
        <f ca="1">CONCATENATE(J431,K431,L431,M431,)</f>
        <v>10291325</v>
      </c>
      <c r="O431" s="11">
        <f ca="1">I431*1440</f>
        <v>-19.999999999999929</v>
      </c>
      <c r="P431" s="13">
        <v>1079</v>
      </c>
      <c r="Q431" s="13" t="str">
        <f>E431</f>
        <v>ALGIERS</v>
      </c>
      <c r="R431" s="13" t="s">
        <v>343</v>
      </c>
      <c r="S431" s="29" t="str">
        <f ca="1">CONCATENATE(N431,",",INT(O431),",",P431,",",Q431,",",R431)</f>
        <v>10291325,-20,1079,ALGIERS,GENEVA</v>
      </c>
    </row>
    <row r="432" spans="1:19" x14ac:dyDescent="0.25">
      <c r="A432" s="34">
        <v>43767</v>
      </c>
      <c r="B432" s="18">
        <v>0.54166666666666663</v>
      </c>
      <c r="C432" s="18">
        <f ca="1">B432+(D432/1440)</f>
        <v>0.59930555555555554</v>
      </c>
      <c r="D432" s="31">
        <f ca="1">RANDBETWEEN(-30,120)</f>
        <v>83</v>
      </c>
      <c r="E432" s="19" t="s">
        <v>56</v>
      </c>
      <c r="F432" s="19" t="s">
        <v>108</v>
      </c>
      <c r="G432" s="19" t="s">
        <v>137</v>
      </c>
      <c r="H432" s="20"/>
      <c r="I432" s="11">
        <f ca="1">IF(C432&gt;B432,-(B432-C432),C432-B432)</f>
        <v>5.7638888888888906E-2</v>
      </c>
      <c r="J432" s="11">
        <f>MONTH(A432)</f>
        <v>10</v>
      </c>
      <c r="K432" s="11" t="str">
        <f>TEXT(DAY(A432), "DD")</f>
        <v>29</v>
      </c>
      <c r="L432" s="12" t="str">
        <f ca="1">TEXT(HOUR(C432),"00")</f>
        <v>14</v>
      </c>
      <c r="M432" s="12" t="str">
        <f ca="1">TEXT(MINUTE(C432),"00")</f>
        <v>23</v>
      </c>
      <c r="N432" s="13" t="str">
        <f ca="1">CONCATENATE(J432,K432,L432,M432,)</f>
        <v>10291423</v>
      </c>
      <c r="O432" s="11">
        <f ca="1">I432*1440</f>
        <v>83.000000000000028</v>
      </c>
      <c r="P432" s="13">
        <v>1309</v>
      </c>
      <c r="Q432" s="13" t="str">
        <f>E432</f>
        <v>PORTO</v>
      </c>
      <c r="R432" s="13" t="s">
        <v>343</v>
      </c>
      <c r="S432" s="29" t="str">
        <f ca="1">CONCATENATE(N432,",",INT(O432),",",P432,",",Q432,",",R432)</f>
        <v>10291423,83,1309,PORTO,GENEVA</v>
      </c>
    </row>
    <row r="433" spans="1:19" ht="29.25" x14ac:dyDescent="0.25">
      <c r="A433" s="34">
        <v>43767</v>
      </c>
      <c r="B433" s="18">
        <v>0.61805555555555558</v>
      </c>
      <c r="C433" s="18">
        <f ca="1">B433+(D433/1440)</f>
        <v>0.63611111111111118</v>
      </c>
      <c r="D433" s="31">
        <f ca="1">RANDBETWEEN(-30,120)</f>
        <v>26</v>
      </c>
      <c r="E433" s="19" t="s">
        <v>166</v>
      </c>
      <c r="F433" s="19" t="s">
        <v>23</v>
      </c>
      <c r="G433" s="19" t="s">
        <v>167</v>
      </c>
      <c r="H433" s="19"/>
      <c r="I433" s="11">
        <f ca="1">IF(C433&gt;B433,-(B433-C433),C433-B433)</f>
        <v>1.8055555555555602E-2</v>
      </c>
      <c r="J433" s="11">
        <f>MONTH(A433)</f>
        <v>10</v>
      </c>
      <c r="K433" s="11" t="str">
        <f>TEXT(DAY(A433), "DD")</f>
        <v>29</v>
      </c>
      <c r="L433" s="12" t="str">
        <f ca="1">TEXT(HOUR(C433),"00")</f>
        <v>15</v>
      </c>
      <c r="M433" s="12" t="str">
        <f ca="1">TEXT(MINUTE(C433),"00")</f>
        <v>16</v>
      </c>
      <c r="N433" s="13" t="str">
        <f ca="1">CONCATENATE(J433,K433,L433,M433,)</f>
        <v>10291516</v>
      </c>
      <c r="O433" s="11">
        <f ca="1">I433*1440</f>
        <v>26.000000000000068</v>
      </c>
      <c r="P433" s="13">
        <v>1996</v>
      </c>
      <c r="Q433" s="13" t="str">
        <f>E433</f>
        <v>HERAKLION</v>
      </c>
      <c r="R433" s="13" t="s">
        <v>343</v>
      </c>
      <c r="S433" s="29" t="str">
        <f ca="1">CONCATENATE(N433,",",INT(O433),",",P433,",",Q433,",",R433)</f>
        <v>10291516,26,1996,HERAKLION,GENEVA</v>
      </c>
    </row>
    <row r="434" spans="1:19" ht="29.25" x14ac:dyDescent="0.25">
      <c r="A434" s="34">
        <v>43767</v>
      </c>
      <c r="B434" s="18">
        <v>0.55902777777777779</v>
      </c>
      <c r="C434" s="18">
        <f ca="1">B434+(D434/1440)</f>
        <v>0.63958333333333339</v>
      </c>
      <c r="D434" s="31">
        <f ca="1">RANDBETWEEN(-30,120)</f>
        <v>116</v>
      </c>
      <c r="E434" s="19" t="s">
        <v>98</v>
      </c>
      <c r="F434" s="19" t="s">
        <v>23</v>
      </c>
      <c r="G434" s="19" t="s">
        <v>145</v>
      </c>
      <c r="H434" s="19"/>
      <c r="I434" s="11">
        <f ca="1">IF(C434&gt;B434,-(B434-C434),C434-B434)</f>
        <v>8.0555555555555602E-2</v>
      </c>
      <c r="J434" s="11">
        <f>MONTH(A434)</f>
        <v>10</v>
      </c>
      <c r="K434" s="11" t="str">
        <f>TEXT(DAY(A434), "DD")</f>
        <v>29</v>
      </c>
      <c r="L434" s="12" t="str">
        <f ca="1">TEXT(HOUR(C434),"00")</f>
        <v>15</v>
      </c>
      <c r="M434" s="12" t="str">
        <f ca="1">TEXT(MINUTE(C434),"00")</f>
        <v>21</v>
      </c>
      <c r="N434" s="13" t="str">
        <f ca="1">CONCATENATE(J434,K434,L434,M434,)</f>
        <v>10291521</v>
      </c>
      <c r="O434" s="11">
        <f ca="1">I434*1440</f>
        <v>116.00000000000007</v>
      </c>
      <c r="P434" s="13">
        <v>745</v>
      </c>
      <c r="Q434" s="13" t="str">
        <f>E434</f>
        <v>LONDON LGW</v>
      </c>
      <c r="R434" s="13" t="s">
        <v>343</v>
      </c>
      <c r="S434" s="29" t="str">
        <f ca="1">CONCATENATE(N434,",",INT(O434),",",P434,",",Q434,",",R434)</f>
        <v>10291521,116,745,LONDON LGW,GENEVA</v>
      </c>
    </row>
    <row r="435" spans="1:19" x14ac:dyDescent="0.25">
      <c r="A435" s="34">
        <v>43767</v>
      </c>
      <c r="B435" s="18">
        <v>0.67708333333333337</v>
      </c>
      <c r="C435" s="18">
        <f ca="1">B435+(D435/1440)</f>
        <v>0.65833333333333333</v>
      </c>
      <c r="D435" s="31">
        <f ca="1">RANDBETWEEN(-30,120)</f>
        <v>-27</v>
      </c>
      <c r="E435" s="19" t="s">
        <v>30</v>
      </c>
      <c r="F435" s="19" t="s">
        <v>31</v>
      </c>
      <c r="G435" s="19" t="s">
        <v>184</v>
      </c>
      <c r="H435" s="19"/>
      <c r="I435" s="11">
        <f ca="1">IF(C435&gt;B435,-(B435-C435),C435-B435)</f>
        <v>-1.8750000000000044E-2</v>
      </c>
      <c r="J435" s="11">
        <f>MONTH(A435)</f>
        <v>10</v>
      </c>
      <c r="K435" s="11" t="str">
        <f>TEXT(DAY(A435), "DD")</f>
        <v>29</v>
      </c>
      <c r="L435" s="12" t="str">
        <f ca="1">TEXT(HOUR(C435),"00")</f>
        <v>15</v>
      </c>
      <c r="M435" s="12" t="str">
        <f ca="1">TEXT(MINUTE(C435),"00")</f>
        <v>48</v>
      </c>
      <c r="N435" s="13" t="str">
        <f ca="1">CONCATENATE(J435,K435,L435,M435,)</f>
        <v>10291548</v>
      </c>
      <c r="O435" s="11">
        <f ca="1">I435*1440</f>
        <v>-27.000000000000064</v>
      </c>
      <c r="P435" s="13">
        <v>409</v>
      </c>
      <c r="Q435" s="13" t="str">
        <f>E435</f>
        <v>PARIS CDG</v>
      </c>
      <c r="R435" s="13" t="s">
        <v>343</v>
      </c>
      <c r="S435" s="29" t="str">
        <f ca="1">CONCATENATE(N435,",",INT(O435),",",P435,",",Q435,",",R435)</f>
        <v>10291548,-28,409,PARIS CDG,GENEVA</v>
      </c>
    </row>
    <row r="436" spans="1:19" x14ac:dyDescent="0.25">
      <c r="A436" s="34">
        <v>43767</v>
      </c>
      <c r="B436" s="18">
        <v>0.56944444444444442</v>
      </c>
      <c r="C436" s="18">
        <f ca="1">B436+(D436/1440)</f>
        <v>0.56458333333333333</v>
      </c>
      <c r="D436" s="31">
        <f ca="1">RANDBETWEEN(-30,120)</f>
        <v>-7</v>
      </c>
      <c r="E436" s="19" t="s">
        <v>150</v>
      </c>
      <c r="F436" s="19" t="s">
        <v>151</v>
      </c>
      <c r="G436" s="19" t="s">
        <v>152</v>
      </c>
      <c r="H436" s="20"/>
      <c r="I436" s="11">
        <f ca="1">IF(C436&gt;B436,-(B436-C436),C436-B436)</f>
        <v>-4.8611111111110938E-3</v>
      </c>
      <c r="J436" s="11">
        <f>MONTH(A436)</f>
        <v>10</v>
      </c>
      <c r="K436" s="11" t="str">
        <f>TEXT(DAY(A436), "DD")</f>
        <v>29</v>
      </c>
      <c r="L436" s="12" t="str">
        <f ca="1">TEXT(HOUR(C436),"00")</f>
        <v>13</v>
      </c>
      <c r="M436" s="12" t="str">
        <f ca="1">TEXT(MINUTE(C436),"00")</f>
        <v>33</v>
      </c>
      <c r="N436" s="13" t="str">
        <f ca="1">CONCATENATE(J436,K436,L436,M436,)</f>
        <v>10291333</v>
      </c>
      <c r="O436" s="11">
        <f ca="1">I436*1440</f>
        <v>-6.9999999999999751</v>
      </c>
      <c r="P436" s="13">
        <v>4054</v>
      </c>
      <c r="Q436" s="13" t="str">
        <f>E436</f>
        <v>JEDDAH</v>
      </c>
      <c r="R436" s="13" t="s">
        <v>343</v>
      </c>
      <c r="S436" s="29" t="str">
        <f ca="1">CONCATENATE(N436,",",INT(O436),",",P436,",",Q436,",",R436)</f>
        <v>10291333,-7,4054,JEDDAH,GENEVA</v>
      </c>
    </row>
    <row r="437" spans="1:19" x14ac:dyDescent="0.25">
      <c r="A437" s="34">
        <v>43767</v>
      </c>
      <c r="B437" s="18">
        <v>0.70138888888888884</v>
      </c>
      <c r="C437" s="18">
        <f ca="1">B437+(D437/1440)</f>
        <v>0.76388888888888884</v>
      </c>
      <c r="D437" s="31">
        <f ca="1">RANDBETWEEN(-30,120)</f>
        <v>90</v>
      </c>
      <c r="E437" s="19" t="s">
        <v>46</v>
      </c>
      <c r="F437" s="19" t="s">
        <v>47</v>
      </c>
      <c r="G437" s="19" t="s">
        <v>196</v>
      </c>
      <c r="H437" s="19"/>
      <c r="I437" s="11">
        <f ca="1">IF(C437&gt;B437,-(B437-C437),C437-B437)</f>
        <v>6.25E-2</v>
      </c>
      <c r="J437" s="11">
        <f>MONTH(A437)</f>
        <v>10</v>
      </c>
      <c r="K437" s="11" t="str">
        <f>TEXT(DAY(A437), "DD")</f>
        <v>29</v>
      </c>
      <c r="L437" s="12" t="str">
        <f ca="1">TEXT(HOUR(C437),"00")</f>
        <v>18</v>
      </c>
      <c r="M437" s="12" t="str">
        <f ca="1">TEXT(MINUTE(C437),"00")</f>
        <v>20</v>
      </c>
      <c r="N437" s="13" t="str">
        <f ca="1">CONCATENATE(J437,K437,L437,M437,)</f>
        <v>10291820</v>
      </c>
      <c r="O437" s="11">
        <f ca="1">I437*1440</f>
        <v>90</v>
      </c>
      <c r="P437" s="13">
        <v>803</v>
      </c>
      <c r="Q437" s="13" t="str">
        <f>E437</f>
        <v>VIENNA</v>
      </c>
      <c r="R437" s="13" t="s">
        <v>343</v>
      </c>
      <c r="S437" s="29" t="str">
        <f ca="1">CONCATENATE(N437,",",INT(O437),",",P437,",",Q437,",",R437)</f>
        <v>10291820,90,803,VIENNA,GENEVA</v>
      </c>
    </row>
    <row r="438" spans="1:19" ht="29.25" x14ac:dyDescent="0.25">
      <c r="A438" s="34">
        <v>43767</v>
      </c>
      <c r="B438" s="18">
        <v>0.71875</v>
      </c>
      <c r="C438" s="18">
        <f ca="1">B438+(D438/1440)</f>
        <v>0.78888888888888886</v>
      </c>
      <c r="D438" s="31">
        <f ca="1">RANDBETWEEN(-30,120)</f>
        <v>101</v>
      </c>
      <c r="E438" s="19" t="s">
        <v>203</v>
      </c>
      <c r="F438" s="19" t="s">
        <v>23</v>
      </c>
      <c r="G438" s="19" t="s">
        <v>204</v>
      </c>
      <c r="H438" s="19"/>
      <c r="I438" s="11">
        <f ca="1">IF(C438&gt;B438,-(B438-C438),C438-B438)</f>
        <v>7.0138888888888862E-2</v>
      </c>
      <c r="J438" s="11">
        <f>MONTH(A438)</f>
        <v>10</v>
      </c>
      <c r="K438" s="11" t="str">
        <f>TEXT(DAY(A438), "DD")</f>
        <v>29</v>
      </c>
      <c r="L438" s="12" t="str">
        <f ca="1">TEXT(HOUR(C438),"00")</f>
        <v>18</v>
      </c>
      <c r="M438" s="12" t="str">
        <f ca="1">TEXT(MINUTE(C438),"00")</f>
        <v>56</v>
      </c>
      <c r="N438" s="13" t="str">
        <f ca="1">CONCATENATE(J438,K438,L438,M438,)</f>
        <v>10291856</v>
      </c>
      <c r="O438" s="11">
        <f ca="1">I438*1440</f>
        <v>100.99999999999996</v>
      </c>
      <c r="P438" s="13">
        <v>2756</v>
      </c>
      <c r="Q438" s="13" t="str">
        <f>E438</f>
        <v>LAS PALMAS</v>
      </c>
      <c r="R438" s="13" t="s">
        <v>343</v>
      </c>
      <c r="S438" s="29" t="str">
        <f ca="1">CONCATENATE(N438,",",INT(O438),",",P438,",",Q438,",",R438)</f>
        <v>10291856,101,2756,LAS PALMAS,GENEVA</v>
      </c>
    </row>
    <row r="439" spans="1:19" x14ac:dyDescent="0.25">
      <c r="A439" s="34">
        <v>43767</v>
      </c>
      <c r="B439" s="18">
        <v>0.72569444444444453</v>
      </c>
      <c r="C439" s="18">
        <f ca="1">B439+(D439/1440)</f>
        <v>0.76319444444444451</v>
      </c>
      <c r="D439" s="31">
        <f ca="1">RANDBETWEEN(-30,120)</f>
        <v>54</v>
      </c>
      <c r="E439" s="19" t="s">
        <v>30</v>
      </c>
      <c r="F439" s="19" t="s">
        <v>31</v>
      </c>
      <c r="G439" s="19" t="s">
        <v>207</v>
      </c>
      <c r="H439" s="19"/>
      <c r="I439" s="11">
        <f ca="1">IF(C439&gt;B439,-(B439-C439),C439-B439)</f>
        <v>3.7499999999999978E-2</v>
      </c>
      <c r="J439" s="11">
        <f>MONTH(A439)</f>
        <v>10</v>
      </c>
      <c r="K439" s="11" t="str">
        <f>TEXT(DAY(A439), "DD")</f>
        <v>29</v>
      </c>
      <c r="L439" s="12" t="str">
        <f ca="1">TEXT(HOUR(C439),"00")</f>
        <v>18</v>
      </c>
      <c r="M439" s="12" t="str">
        <f ca="1">TEXT(MINUTE(C439),"00")</f>
        <v>19</v>
      </c>
      <c r="N439" s="13" t="str">
        <f ca="1">CONCATENATE(J439,K439,L439,M439,)</f>
        <v>10291819</v>
      </c>
      <c r="O439" s="11">
        <f ca="1">I439*1440</f>
        <v>53.999999999999972</v>
      </c>
      <c r="P439" s="13">
        <v>409</v>
      </c>
      <c r="Q439" s="13" t="str">
        <f>E439</f>
        <v>PARIS CDG</v>
      </c>
      <c r="R439" s="13" t="s">
        <v>343</v>
      </c>
      <c r="S439" s="29" t="str">
        <f ca="1">CONCATENATE(N439,",",INT(O439),",",P439,",",Q439,",",R439)</f>
        <v>10291819,54,409,PARIS CDG,GENEVA</v>
      </c>
    </row>
    <row r="440" spans="1:19" x14ac:dyDescent="0.25">
      <c r="A440" s="34">
        <v>43767</v>
      </c>
      <c r="B440" s="18">
        <v>0.72916666666666663</v>
      </c>
      <c r="C440" s="18">
        <f ca="1">B440+(D440/1440)</f>
        <v>0.7270833333333333</v>
      </c>
      <c r="D440" s="31">
        <f ca="1">RANDBETWEEN(-30,120)</f>
        <v>-3</v>
      </c>
      <c r="E440" s="19" t="s">
        <v>88</v>
      </c>
      <c r="F440" s="19" t="s">
        <v>20</v>
      </c>
      <c r="G440" s="19" t="s">
        <v>208</v>
      </c>
      <c r="H440" s="19"/>
      <c r="I440" s="11">
        <f ca="1">IF(C440&gt;B440,-(B440-C440),C440-B440)</f>
        <v>-2.0833333333333259E-3</v>
      </c>
      <c r="J440" s="11">
        <f>MONTH(A440)</f>
        <v>10</v>
      </c>
      <c r="K440" s="11" t="str">
        <f>TEXT(DAY(A440), "DD")</f>
        <v>29</v>
      </c>
      <c r="L440" s="12" t="str">
        <f ca="1">TEXT(HOUR(C440),"00")</f>
        <v>17</v>
      </c>
      <c r="M440" s="12" t="str">
        <f ca="1">TEXT(MINUTE(C440),"00")</f>
        <v>27</v>
      </c>
      <c r="N440" s="13" t="str">
        <f ca="1">CONCATENATE(J440,K440,L440,M440,)</f>
        <v>10291727</v>
      </c>
      <c r="O440" s="11">
        <f ca="1">I440*1440</f>
        <v>-2.9999999999999893</v>
      </c>
      <c r="P440" s="13">
        <v>698</v>
      </c>
      <c r="Q440" s="13" t="str">
        <f>E440</f>
        <v>ROME FCO</v>
      </c>
      <c r="R440" s="13" t="s">
        <v>343</v>
      </c>
      <c r="S440" s="29" t="str">
        <f ca="1">CONCATENATE(N440,",",INT(O440),",",P440,",",Q440,",",R440)</f>
        <v>10291727,-3,698,ROME FCO,GENEVA</v>
      </c>
    </row>
    <row r="441" spans="1:19" ht="29.25" x14ac:dyDescent="0.25">
      <c r="A441" s="34">
        <v>43767</v>
      </c>
      <c r="B441" s="18">
        <v>0.71875</v>
      </c>
      <c r="C441" s="18">
        <f ca="1">B441+(D441/1440)</f>
        <v>0.75694444444444442</v>
      </c>
      <c r="D441" s="31">
        <f ca="1">RANDBETWEEN(-30,120)</f>
        <v>55</v>
      </c>
      <c r="E441" s="19" t="s">
        <v>27</v>
      </c>
      <c r="F441" s="19" t="s">
        <v>28</v>
      </c>
      <c r="G441" s="19" t="s">
        <v>202</v>
      </c>
      <c r="H441" s="19"/>
      <c r="I441" s="11">
        <f ca="1">IF(C441&gt;B441,-(B441-C441),C441-B441)</f>
        <v>3.819444444444442E-2</v>
      </c>
      <c r="J441" s="11">
        <f>MONTH(A441)</f>
        <v>10</v>
      </c>
      <c r="K441" s="11" t="str">
        <f>TEXT(DAY(A441), "DD")</f>
        <v>29</v>
      </c>
      <c r="L441" s="12" t="str">
        <f ca="1">TEXT(HOUR(C441),"00")</f>
        <v>18</v>
      </c>
      <c r="M441" s="12" t="str">
        <f ca="1">TEXT(MINUTE(C441),"00")</f>
        <v>10</v>
      </c>
      <c r="N441" s="13" t="str">
        <f ca="1">CONCATENATE(J441,K441,L441,M441,)</f>
        <v>10291810</v>
      </c>
      <c r="O441" s="11">
        <f ca="1">I441*1440</f>
        <v>54.999999999999964</v>
      </c>
      <c r="P441" s="13">
        <v>473</v>
      </c>
      <c r="Q441" s="13" t="str">
        <f>E441</f>
        <v>FRANKFURT</v>
      </c>
      <c r="R441" s="13" t="s">
        <v>343</v>
      </c>
      <c r="S441" s="29" t="str">
        <f ca="1">CONCATENATE(N441,",",INT(O441),",",P441,",",Q441,",",R441)</f>
        <v>10291810,55,473,FRANKFURT,GENEVA</v>
      </c>
    </row>
    <row r="442" spans="1:19" ht="29.25" x14ac:dyDescent="0.25">
      <c r="A442" s="34">
        <v>43767</v>
      </c>
      <c r="B442" s="18">
        <v>0.57638888888888895</v>
      </c>
      <c r="C442" s="18">
        <f ca="1">B442+(D442/1440)</f>
        <v>0.65069444444444446</v>
      </c>
      <c r="D442" s="31">
        <f ca="1">RANDBETWEEN(-30,120)</f>
        <v>107</v>
      </c>
      <c r="E442" s="19" t="s">
        <v>33</v>
      </c>
      <c r="F442" s="19" t="s">
        <v>34</v>
      </c>
      <c r="G442" s="19" t="s">
        <v>158</v>
      </c>
      <c r="H442" s="19"/>
      <c r="I442" s="11">
        <f ca="1">IF(C442&gt;B442,-(B442-C442),C442-B442)</f>
        <v>7.4305555555555514E-2</v>
      </c>
      <c r="J442" s="11">
        <f>MONTH(A442)</f>
        <v>10</v>
      </c>
      <c r="K442" s="11" t="str">
        <f>TEXT(DAY(A442), "DD")</f>
        <v>29</v>
      </c>
      <c r="L442" s="12" t="str">
        <f ca="1">TEXT(HOUR(C442),"00")</f>
        <v>15</v>
      </c>
      <c r="M442" s="12" t="str">
        <f ca="1">TEXT(MINUTE(C442),"00")</f>
        <v>37</v>
      </c>
      <c r="N442" s="13" t="str">
        <f ca="1">CONCATENATE(J442,K442,L442,M442,)</f>
        <v>10291537</v>
      </c>
      <c r="O442" s="11">
        <f ca="1">I442*1440</f>
        <v>106.99999999999994</v>
      </c>
      <c r="P442" s="13">
        <v>691</v>
      </c>
      <c r="Q442" s="13" t="str">
        <f>E442</f>
        <v>AMSTERDAM</v>
      </c>
      <c r="R442" s="13" t="s">
        <v>343</v>
      </c>
      <c r="S442" s="29" t="str">
        <f ca="1">CONCATENATE(N442,",",INT(O442),",",P442,",",Q442,",",R442)</f>
        <v>10291537,107,691,AMSTERDAM,GENEVA</v>
      </c>
    </row>
    <row r="443" spans="1:19" ht="29.25" x14ac:dyDescent="0.25">
      <c r="A443" s="34">
        <v>43767</v>
      </c>
      <c r="B443" s="18">
        <v>0.72222222222222221</v>
      </c>
      <c r="C443" s="18">
        <f ca="1">B443+(D443/1440)</f>
        <v>0.77152777777777781</v>
      </c>
      <c r="D443" s="31">
        <f ca="1">RANDBETWEEN(-30,120)</f>
        <v>71</v>
      </c>
      <c r="E443" s="19" t="s">
        <v>205</v>
      </c>
      <c r="F443" s="19" t="s">
        <v>37</v>
      </c>
      <c r="G443" s="19" t="s">
        <v>206</v>
      </c>
      <c r="H443" s="19"/>
      <c r="I443" s="11">
        <f ca="1">IF(C443&gt;B443,-(B443-C443),C443-B443)</f>
        <v>4.9305555555555602E-2</v>
      </c>
      <c r="J443" s="11">
        <f>MONTH(A443)</f>
        <v>10</v>
      </c>
      <c r="K443" s="11" t="str">
        <f>TEXT(DAY(A443), "DD")</f>
        <v>29</v>
      </c>
      <c r="L443" s="12" t="str">
        <f ca="1">TEXT(HOUR(C443),"00")</f>
        <v>18</v>
      </c>
      <c r="M443" s="12" t="str">
        <f ca="1">TEXT(MINUTE(C443),"00")</f>
        <v>31</v>
      </c>
      <c r="N443" s="13" t="str">
        <f ca="1">CONCATENATE(J443,K443,L443,M443,)</f>
        <v>10291831</v>
      </c>
      <c r="O443" s="11">
        <f ca="1">I443*1440</f>
        <v>71.000000000000071</v>
      </c>
      <c r="P443" s="13">
        <v>2023</v>
      </c>
      <c r="Q443" s="13" t="str">
        <f>E443</f>
        <v>MARRAKECH</v>
      </c>
      <c r="R443" s="13" t="s">
        <v>343</v>
      </c>
      <c r="S443" s="29" t="str">
        <f ca="1">CONCATENATE(N443,",",INT(O443),",",P443,",",Q443,",",R443)</f>
        <v>10291831,71,2023,MARRAKECH,GENEVA</v>
      </c>
    </row>
    <row r="444" spans="1:19" ht="29.25" x14ac:dyDescent="0.25">
      <c r="A444" s="34">
        <v>43767</v>
      </c>
      <c r="B444" s="18">
        <v>0.69097222222222221</v>
      </c>
      <c r="C444" s="18">
        <f ca="1">B444+(D444/1440)</f>
        <v>0.69722222222222219</v>
      </c>
      <c r="D444" s="31">
        <f ca="1">RANDBETWEEN(-30,120)</f>
        <v>9</v>
      </c>
      <c r="E444" s="19" t="s">
        <v>192</v>
      </c>
      <c r="F444" s="19" t="s">
        <v>23</v>
      </c>
      <c r="G444" s="19" t="s">
        <v>193</v>
      </c>
      <c r="H444" s="19"/>
      <c r="I444" s="11">
        <f ca="1">IF(C444&gt;B444,-(B444-C444),C444-B444)</f>
        <v>6.2499999999999778E-3</v>
      </c>
      <c r="J444" s="11">
        <f>MONTH(A444)</f>
        <v>10</v>
      </c>
      <c r="K444" s="11" t="str">
        <f>TEXT(DAY(A444), "DD")</f>
        <v>29</v>
      </c>
      <c r="L444" s="12" t="str">
        <f ca="1">TEXT(HOUR(C444),"00")</f>
        <v>16</v>
      </c>
      <c r="M444" s="12" t="str">
        <f ca="1">TEXT(MINUTE(C444),"00")</f>
        <v>44</v>
      </c>
      <c r="N444" s="13" t="str">
        <f ca="1">CONCATENATE(J444,K444,L444,M444,)</f>
        <v>10291644</v>
      </c>
      <c r="O444" s="11">
        <f ca="1">I444*1440</f>
        <v>8.999999999999968</v>
      </c>
      <c r="P444" s="13">
        <v>745</v>
      </c>
      <c r="Q444" s="13" t="str">
        <f>E444</f>
        <v>LONDON LTN</v>
      </c>
      <c r="R444" s="13" t="s">
        <v>343</v>
      </c>
      <c r="S444" s="29" t="str">
        <f ca="1">CONCATENATE(N444,",",INT(O444),",",P444,",",Q444,",",R444)</f>
        <v>10291644,8,745,LONDON LTN,GENEVA</v>
      </c>
    </row>
    <row r="445" spans="1:19" ht="29.25" x14ac:dyDescent="0.25">
      <c r="A445" s="34">
        <v>43767</v>
      </c>
      <c r="B445" s="18">
        <v>0.65972222222222221</v>
      </c>
      <c r="C445" s="18">
        <f ca="1">B445+(D445/1440)</f>
        <v>0.70694444444444438</v>
      </c>
      <c r="D445" s="31">
        <f ca="1">RANDBETWEEN(-30,120)</f>
        <v>68</v>
      </c>
      <c r="E445" s="19" t="s">
        <v>176</v>
      </c>
      <c r="F445" s="19" t="s">
        <v>23</v>
      </c>
      <c r="G445" s="19" t="s">
        <v>177</v>
      </c>
      <c r="H445" s="19"/>
      <c r="I445" s="11">
        <f ca="1">IF(C445&gt;B445,-(B445-C445),C445-B445)</f>
        <v>4.7222222222222165E-2</v>
      </c>
      <c r="J445" s="11">
        <f>MONTH(A445)</f>
        <v>10</v>
      </c>
      <c r="K445" s="11" t="str">
        <f>TEXT(DAY(A445), "DD")</f>
        <v>29</v>
      </c>
      <c r="L445" s="12" t="str">
        <f ca="1">TEXT(HOUR(C445),"00")</f>
        <v>16</v>
      </c>
      <c r="M445" s="12" t="str">
        <f ca="1">TEXT(MINUTE(C445),"00")</f>
        <v>58</v>
      </c>
      <c r="N445" s="13" t="str">
        <f ca="1">CONCATENATE(J445,K445,L445,M445,)</f>
        <v>10291658</v>
      </c>
      <c r="O445" s="11">
        <f ca="1">I445*1440</f>
        <v>67.999999999999915</v>
      </c>
      <c r="P445" s="13">
        <v>1219</v>
      </c>
      <c r="Q445" s="13" t="str">
        <f>E445</f>
        <v>SANTIAGO C</v>
      </c>
      <c r="R445" s="13" t="s">
        <v>343</v>
      </c>
      <c r="S445" s="29" t="str">
        <f ca="1">CONCATENATE(N445,",",INT(O445),",",P445,",",Q445,",",R445)</f>
        <v>10291658,67,1219,SANTIAGO C,GENEVA</v>
      </c>
    </row>
    <row r="446" spans="1:19" ht="29.25" x14ac:dyDescent="0.25">
      <c r="A446" s="34">
        <v>43767</v>
      </c>
      <c r="B446" s="25">
        <v>0.68402777777777779</v>
      </c>
      <c r="C446" s="18">
        <f ca="1">B446+(D446/1440)</f>
        <v>0.71111111111111114</v>
      </c>
      <c r="D446" s="31">
        <f ca="1">RANDBETWEEN(-30,120)</f>
        <v>39</v>
      </c>
      <c r="E446" s="26" t="s">
        <v>25</v>
      </c>
      <c r="F446" s="26" t="s">
        <v>23</v>
      </c>
      <c r="G446" s="26" t="s">
        <v>191</v>
      </c>
      <c r="H446" s="19"/>
      <c r="I446" s="11">
        <f ca="1">IF(C446&gt;B446,-(B446-C446),C446-B446)</f>
        <v>2.7083333333333348E-2</v>
      </c>
      <c r="J446" s="11">
        <f>MONTH(A446)</f>
        <v>10</v>
      </c>
      <c r="K446" s="11" t="str">
        <f>TEXT(DAY(A446), "DD")</f>
        <v>29</v>
      </c>
      <c r="L446" s="12" t="str">
        <f ca="1">TEXT(HOUR(C446),"00")</f>
        <v>17</v>
      </c>
      <c r="M446" s="12" t="str">
        <f ca="1">TEXT(MINUTE(C446),"00")</f>
        <v>04</v>
      </c>
      <c r="N446" s="13" t="str">
        <f ca="1">CONCATENATE(J446,K446,L446,M446,)</f>
        <v>10291704</v>
      </c>
      <c r="O446" s="11">
        <f ca="1">I446*1440</f>
        <v>39.000000000000021</v>
      </c>
      <c r="P446" s="13">
        <v>622</v>
      </c>
      <c r="Q446" s="13" t="str">
        <f>E446</f>
        <v>BARCELONA</v>
      </c>
      <c r="R446" s="13" t="s">
        <v>343</v>
      </c>
      <c r="S446" s="29" t="str">
        <f ca="1">CONCATENATE(N446,",",INT(O446),",",P446,",",Q446,",",R446)</f>
        <v>10291704,39,622,BARCELONA,GENEVA</v>
      </c>
    </row>
    <row r="447" spans="1:19" x14ac:dyDescent="0.25">
      <c r="A447" s="34">
        <v>43767</v>
      </c>
      <c r="B447" s="18">
        <v>0.73611111111111116</v>
      </c>
      <c r="C447" s="18">
        <f ca="1">B447+(D447/1440)</f>
        <v>0.7597222222222223</v>
      </c>
      <c r="D447" s="31">
        <f ca="1">RANDBETWEEN(-30,120)</f>
        <v>34</v>
      </c>
      <c r="E447" s="19" t="s">
        <v>211</v>
      </c>
      <c r="F447" s="19" t="s">
        <v>23</v>
      </c>
      <c r="G447" s="19" t="s">
        <v>212</v>
      </c>
      <c r="H447" s="19"/>
      <c r="I447" s="11">
        <f ca="1">IF(C447&gt;B447,-(B447-C447),C447-B447)</f>
        <v>2.3611111111111138E-2</v>
      </c>
      <c r="J447" s="11">
        <f>MONTH(A447)</f>
        <v>10</v>
      </c>
      <c r="K447" s="11" t="str">
        <f>TEXT(DAY(A447), "DD")</f>
        <v>29</v>
      </c>
      <c r="L447" s="12" t="str">
        <f ca="1">TEXT(HOUR(C447),"00")</f>
        <v>18</v>
      </c>
      <c r="M447" s="12" t="str">
        <f ca="1">TEXT(MINUTE(C447),"00")</f>
        <v>14</v>
      </c>
      <c r="N447" s="13" t="str">
        <f ca="1">CONCATENATE(J447,K447,L447,M447,)</f>
        <v>10291814</v>
      </c>
      <c r="O447" s="11">
        <f ca="1">I447*1440</f>
        <v>34.000000000000043</v>
      </c>
      <c r="P447" s="13">
        <v>990</v>
      </c>
      <c r="Q447" s="13" t="str">
        <f>E447</f>
        <v>BUDAPEST</v>
      </c>
      <c r="R447" s="13" t="s">
        <v>343</v>
      </c>
      <c r="S447" s="29" t="str">
        <f ca="1">CONCATENATE(N447,",",INT(O447),",",P447,",",Q447,",",R447)</f>
        <v>10291814,34,990,BUDAPEST,GENEVA</v>
      </c>
    </row>
    <row r="448" spans="1:19" ht="29.25" x14ac:dyDescent="0.25">
      <c r="A448" s="34">
        <v>43767</v>
      </c>
      <c r="B448" s="18">
        <v>0.59375</v>
      </c>
      <c r="C448" s="18">
        <f ca="1">B448+(D448/1440)</f>
        <v>0.62291666666666667</v>
      </c>
      <c r="D448" s="31">
        <f ca="1">RANDBETWEEN(-30,120)</f>
        <v>42</v>
      </c>
      <c r="E448" s="19" t="s">
        <v>27</v>
      </c>
      <c r="F448" s="19" t="s">
        <v>37</v>
      </c>
      <c r="G448" s="19" t="s">
        <v>163</v>
      </c>
      <c r="H448" s="19"/>
      <c r="I448" s="11">
        <f ca="1">IF(C448&gt;B448,-(B448-C448),C448-B448)</f>
        <v>2.9166666666666674E-2</v>
      </c>
      <c r="J448" s="11">
        <f>MONTH(A448)</f>
        <v>10</v>
      </c>
      <c r="K448" s="11" t="str">
        <f>TEXT(DAY(A448), "DD")</f>
        <v>29</v>
      </c>
      <c r="L448" s="12" t="str">
        <f ca="1">TEXT(HOUR(C448),"00")</f>
        <v>14</v>
      </c>
      <c r="M448" s="12" t="str">
        <f ca="1">TEXT(MINUTE(C448),"00")</f>
        <v>57</v>
      </c>
      <c r="N448" s="13" t="str">
        <f ca="1">CONCATENATE(J448,K448,L448,M448,)</f>
        <v>10291457</v>
      </c>
      <c r="O448" s="11">
        <f ca="1">I448*1440</f>
        <v>42.000000000000014</v>
      </c>
      <c r="P448" s="13">
        <v>473</v>
      </c>
      <c r="Q448" s="13" t="str">
        <f>E448</f>
        <v>FRANKFURT</v>
      </c>
      <c r="R448" s="13" t="s">
        <v>343</v>
      </c>
      <c r="S448" s="29" t="str">
        <f ca="1">CONCATENATE(N448,",",INT(O448),",",P448,",",Q448,",",R448)</f>
        <v>10291457,42,473,FRANKFURT,GENEVA</v>
      </c>
    </row>
    <row r="449" spans="1:19" x14ac:dyDescent="0.25">
      <c r="A449" s="34">
        <v>43767</v>
      </c>
      <c r="B449" s="18">
        <v>0.75694444444444453</v>
      </c>
      <c r="C449" s="18">
        <f ca="1">B449+(D449/1440)</f>
        <v>0.8354166666666667</v>
      </c>
      <c r="D449" s="31">
        <f ca="1">RANDBETWEEN(-30,120)</f>
        <v>113</v>
      </c>
      <c r="E449" s="19" t="s">
        <v>218</v>
      </c>
      <c r="F449" s="19" t="s">
        <v>23</v>
      </c>
      <c r="G449" s="19" t="s">
        <v>219</v>
      </c>
      <c r="H449" s="19"/>
      <c r="I449" s="11">
        <f ca="1">IF(C449&gt;B449,-(B449-C449),C449-B449)</f>
        <v>7.8472222222222165E-2</v>
      </c>
      <c r="J449" s="11">
        <f>MONTH(A449)</f>
        <v>10</v>
      </c>
      <c r="K449" s="11" t="str">
        <f>TEXT(DAY(A449), "DD")</f>
        <v>29</v>
      </c>
      <c r="L449" s="12" t="str">
        <f ca="1">TEXT(HOUR(C449),"00")</f>
        <v>20</v>
      </c>
      <c r="M449" s="12" t="str">
        <f ca="1">TEXT(MINUTE(C449),"00")</f>
        <v>03</v>
      </c>
      <c r="N449" s="13" t="str">
        <f ca="1">CONCATENATE(J449,K449,L449,M449,)</f>
        <v>10292003</v>
      </c>
      <c r="O449" s="11">
        <f ca="1">I449*1440</f>
        <v>112.99999999999991</v>
      </c>
      <c r="P449" s="13">
        <v>1217</v>
      </c>
      <c r="Q449" s="13" t="str">
        <f>E449</f>
        <v>CATANIA</v>
      </c>
      <c r="R449" s="13" t="s">
        <v>343</v>
      </c>
      <c r="S449" s="29" t="str">
        <f ca="1">CONCATENATE(N449,",",INT(O449),",",P449,",",Q449,",",R449)</f>
        <v>10292003,113,1217,CATANIA,GENEVA</v>
      </c>
    </row>
    <row r="450" spans="1:19" ht="29.25" x14ac:dyDescent="0.25">
      <c r="A450" s="34">
        <v>43767</v>
      </c>
      <c r="B450" s="18">
        <v>0.71180555555555547</v>
      </c>
      <c r="C450" s="18">
        <f ca="1">B450+(D450/1440)</f>
        <v>0.79027777777777763</v>
      </c>
      <c r="D450" s="31">
        <f ca="1">RANDBETWEEN(-30,120)</f>
        <v>113</v>
      </c>
      <c r="E450" s="19" t="s">
        <v>54</v>
      </c>
      <c r="F450" s="19" t="s">
        <v>37</v>
      </c>
      <c r="G450" s="19" t="s">
        <v>200</v>
      </c>
      <c r="H450" s="19"/>
      <c r="I450" s="11">
        <f ca="1">IF(C450&gt;B450,-(B450-C450),C450-B450)</f>
        <v>7.8472222222222165E-2</v>
      </c>
      <c r="J450" s="11">
        <f>MONTH(A450)</f>
        <v>10</v>
      </c>
      <c r="K450" s="11" t="str">
        <f>TEXT(DAY(A450), "DD")</f>
        <v>29</v>
      </c>
      <c r="L450" s="12" t="str">
        <f ca="1">TEXT(HOUR(C450),"00")</f>
        <v>18</v>
      </c>
      <c r="M450" s="12" t="str">
        <f ca="1">TEXT(MINUTE(C450),"00")</f>
        <v>58</v>
      </c>
      <c r="N450" s="13" t="str">
        <f ca="1">CONCATENATE(J450,K450,L450,M450,)</f>
        <v>10291858</v>
      </c>
      <c r="O450" s="11">
        <f ca="1">I450*1440</f>
        <v>112.99999999999991</v>
      </c>
      <c r="P450" s="13">
        <v>745</v>
      </c>
      <c r="Q450" s="13" t="str">
        <f>E450</f>
        <v>LONDON LHR</v>
      </c>
      <c r="R450" s="13" t="s">
        <v>343</v>
      </c>
      <c r="S450" s="29" t="str">
        <f ca="1">CONCATENATE(N450,",",INT(O450),",",P450,",",Q450,",",R450)</f>
        <v>10291858,113,745,LONDON LHR,GENEVA</v>
      </c>
    </row>
    <row r="451" spans="1:19" x14ac:dyDescent="0.25">
      <c r="A451" s="34">
        <v>43767</v>
      </c>
      <c r="B451" s="18">
        <v>0.59027777777777779</v>
      </c>
      <c r="C451" s="18">
        <f ca="1">B451+(D451/1440)</f>
        <v>0.5805555555555556</v>
      </c>
      <c r="D451" s="31">
        <f ca="1">RANDBETWEEN(-30,120)</f>
        <v>-14</v>
      </c>
      <c r="E451" s="19" t="s">
        <v>30</v>
      </c>
      <c r="F451" s="19" t="s">
        <v>31</v>
      </c>
      <c r="G451" s="19" t="s">
        <v>162</v>
      </c>
      <c r="H451" s="19"/>
      <c r="I451" s="11">
        <f ca="1">IF(C451&gt;B451,-(B451-C451),C451-B451)</f>
        <v>-9.7222222222221877E-3</v>
      </c>
      <c r="J451" s="11">
        <f>MONTH(A451)</f>
        <v>10</v>
      </c>
      <c r="K451" s="11" t="str">
        <f>TEXT(DAY(A451), "DD")</f>
        <v>29</v>
      </c>
      <c r="L451" s="12" t="str">
        <f ca="1">TEXT(HOUR(C451),"00")</f>
        <v>13</v>
      </c>
      <c r="M451" s="12" t="str">
        <f ca="1">TEXT(MINUTE(C451),"00")</f>
        <v>56</v>
      </c>
      <c r="N451" s="13" t="str">
        <f ca="1">CONCATENATE(J451,K451,L451,M451,)</f>
        <v>10291356</v>
      </c>
      <c r="O451" s="11">
        <f ca="1">I451*1440</f>
        <v>-13.99999999999995</v>
      </c>
      <c r="P451" s="13">
        <v>409</v>
      </c>
      <c r="Q451" s="13" t="str">
        <f>E451</f>
        <v>PARIS CDG</v>
      </c>
      <c r="R451" s="13" t="s">
        <v>343</v>
      </c>
      <c r="S451" s="29" t="str">
        <f ca="1">CONCATENATE(N451,",",INT(O451),",",P451,",",Q451,",",R451)</f>
        <v>10291356,-14,409,PARIS CDG,GENEVA</v>
      </c>
    </row>
    <row r="452" spans="1:19" x14ac:dyDescent="0.25">
      <c r="A452" s="34">
        <v>43767</v>
      </c>
      <c r="B452" s="18">
        <v>0.73611111111111116</v>
      </c>
      <c r="C452" s="18">
        <f ca="1">B452+(D452/1440)</f>
        <v>0.73263888888888895</v>
      </c>
      <c r="D452" s="31">
        <f ca="1">RANDBETWEEN(-30,120)</f>
        <v>-5</v>
      </c>
      <c r="E452" s="19" t="s">
        <v>115</v>
      </c>
      <c r="F452" s="19" t="s">
        <v>116</v>
      </c>
      <c r="G452" s="19" t="s">
        <v>210</v>
      </c>
      <c r="H452" s="19"/>
      <c r="I452" s="11">
        <f ca="1">IF(C452&gt;B452,-(B452-C452),C452-B452)</f>
        <v>-3.4722222222222099E-3</v>
      </c>
      <c r="J452" s="11">
        <f>MONTH(A452)</f>
        <v>10</v>
      </c>
      <c r="K452" s="11" t="str">
        <f>TEXT(DAY(A452), "DD")</f>
        <v>29</v>
      </c>
      <c r="L452" s="12" t="str">
        <f ca="1">TEXT(HOUR(C452),"00")</f>
        <v>17</v>
      </c>
      <c r="M452" s="12" t="str">
        <f ca="1">TEXT(MINUTE(C452),"00")</f>
        <v>35</v>
      </c>
      <c r="N452" s="13" t="str">
        <f ca="1">CONCATENATE(J452,K452,L452,M452,)</f>
        <v>10291735</v>
      </c>
      <c r="O452" s="11">
        <f ca="1">I452*1440</f>
        <v>-4.9999999999999822</v>
      </c>
      <c r="P452" s="13">
        <v>1022</v>
      </c>
      <c r="Q452" s="13" t="str">
        <f>E452</f>
        <v>MADRID</v>
      </c>
      <c r="R452" s="13" t="s">
        <v>343</v>
      </c>
      <c r="S452" s="29" t="str">
        <f ca="1">CONCATENATE(N452,",",INT(O452),",",P452,",",Q452,",",R452)</f>
        <v>10291735,-5,1022,MADRID,GENEVA</v>
      </c>
    </row>
    <row r="453" spans="1:19" ht="29.25" x14ac:dyDescent="0.25">
      <c r="A453" s="34">
        <v>43767</v>
      </c>
      <c r="B453" s="18">
        <v>0.74305555555555547</v>
      </c>
      <c r="C453" s="18">
        <f ca="1">B453+(D453/1440)</f>
        <v>0.79166666666666663</v>
      </c>
      <c r="D453" s="31">
        <f ca="1">RANDBETWEEN(-30,120)</f>
        <v>70</v>
      </c>
      <c r="E453" s="19" t="s">
        <v>25</v>
      </c>
      <c r="F453" s="19" t="s">
        <v>215</v>
      </c>
      <c r="G453" s="19" t="s">
        <v>216</v>
      </c>
      <c r="H453" s="19"/>
      <c r="I453" s="11">
        <f ca="1">IF(C453&gt;B453,-(B453-C453),C453-B453)</f>
        <v>4.861111111111116E-2</v>
      </c>
      <c r="J453" s="11">
        <f>MONTH(A453)</f>
        <v>10</v>
      </c>
      <c r="K453" s="11" t="str">
        <f>TEXT(DAY(A453), "DD")</f>
        <v>29</v>
      </c>
      <c r="L453" s="12" t="str">
        <f ca="1">TEXT(HOUR(C453),"00")</f>
        <v>19</v>
      </c>
      <c r="M453" s="12" t="str">
        <f ca="1">TEXT(MINUTE(C453),"00")</f>
        <v>00</v>
      </c>
      <c r="N453" s="13" t="str">
        <f ca="1">CONCATENATE(J453,K453,L453,M453,)</f>
        <v>10291900</v>
      </c>
      <c r="O453" s="11">
        <f ca="1">I453*1440</f>
        <v>70.000000000000071</v>
      </c>
      <c r="P453" s="13">
        <v>622</v>
      </c>
      <c r="Q453" s="13" t="str">
        <f>E453</f>
        <v>BARCELONA</v>
      </c>
      <c r="R453" s="13" t="s">
        <v>343</v>
      </c>
      <c r="S453" s="29" t="str">
        <f ca="1">CONCATENATE(N453,",",INT(O453),",",P453,",",Q453,",",R453)</f>
        <v>10291900,70,622,BARCELONA,GENEVA</v>
      </c>
    </row>
    <row r="454" spans="1:19" ht="29.25" x14ac:dyDescent="0.25">
      <c r="A454" s="34">
        <v>43767</v>
      </c>
      <c r="B454" s="18">
        <v>0.65972222222222221</v>
      </c>
      <c r="C454" s="18">
        <f ca="1">B454+(D454/1440)</f>
        <v>0.6791666666666667</v>
      </c>
      <c r="D454" s="31">
        <f ca="1">RANDBETWEEN(-30,120)</f>
        <v>28</v>
      </c>
      <c r="E454" s="19" t="s">
        <v>103</v>
      </c>
      <c r="F454" s="19" t="s">
        <v>37</v>
      </c>
      <c r="G454" s="19" t="s">
        <v>178</v>
      </c>
      <c r="H454" s="19"/>
      <c r="I454" s="11">
        <f ca="1">IF(C454&gt;B454,-(B454-C454),C454-B454)</f>
        <v>1.9444444444444486E-2</v>
      </c>
      <c r="J454" s="11">
        <f>MONTH(A454)</f>
        <v>10</v>
      </c>
      <c r="K454" s="11" t="str">
        <f>TEXT(DAY(A454), "DD")</f>
        <v>29</v>
      </c>
      <c r="L454" s="12" t="str">
        <f ca="1">TEXT(HOUR(C454),"00")</f>
        <v>16</v>
      </c>
      <c r="M454" s="12" t="str">
        <f ca="1">TEXT(MINUTE(C454),"00")</f>
        <v>18</v>
      </c>
      <c r="N454" s="13" t="str">
        <f ca="1">CONCATENATE(J454,K454,L454,M454,)</f>
        <v>10291618</v>
      </c>
      <c r="O454" s="11">
        <f ca="1">I454*1440</f>
        <v>28.00000000000006</v>
      </c>
      <c r="P454" s="13">
        <v>745</v>
      </c>
      <c r="Q454" s="13" t="str">
        <f>E454</f>
        <v>LONDON LCY</v>
      </c>
      <c r="R454" s="13" t="s">
        <v>343</v>
      </c>
      <c r="S454" s="29" t="str">
        <f ca="1">CONCATENATE(N454,",",INT(O454),",",P454,",",Q454,",",R454)</f>
        <v>10291618,28,745,LONDON LCY,GENEVA</v>
      </c>
    </row>
    <row r="455" spans="1:19" x14ac:dyDescent="0.25">
      <c r="A455" s="34">
        <v>43767</v>
      </c>
      <c r="B455" s="18">
        <v>0.73263888888888884</v>
      </c>
      <c r="C455" s="18">
        <f ca="1">B455+(D455/1440)</f>
        <v>0.72638888888888886</v>
      </c>
      <c r="D455" s="31">
        <f ca="1">RANDBETWEEN(-30,120)</f>
        <v>-9</v>
      </c>
      <c r="E455" s="19" t="s">
        <v>107</v>
      </c>
      <c r="F455" s="19" t="s">
        <v>108</v>
      </c>
      <c r="G455" s="19" t="s">
        <v>209</v>
      </c>
      <c r="H455" s="19"/>
      <c r="I455" s="11">
        <f ca="1">IF(C455&gt;B455,-(B455-C455),C455-B455)</f>
        <v>-6.2499999999999778E-3</v>
      </c>
      <c r="J455" s="11">
        <f>MONTH(A455)</f>
        <v>10</v>
      </c>
      <c r="K455" s="11" t="str">
        <f>TEXT(DAY(A455), "DD")</f>
        <v>29</v>
      </c>
      <c r="L455" s="12" t="str">
        <f ca="1">TEXT(HOUR(C455),"00")</f>
        <v>17</v>
      </c>
      <c r="M455" s="12" t="str">
        <f ca="1">TEXT(MINUTE(C455),"00")</f>
        <v>26</v>
      </c>
      <c r="N455" s="13" t="str">
        <f ca="1">CONCATENATE(J455,K455,L455,M455,)</f>
        <v>10291726</v>
      </c>
      <c r="O455" s="11">
        <f ca="1">I455*1440</f>
        <v>-8.999999999999968</v>
      </c>
      <c r="P455" s="13">
        <v>1501</v>
      </c>
      <c r="Q455" s="13" t="str">
        <f>E455</f>
        <v>LISBON</v>
      </c>
      <c r="R455" s="13" t="s">
        <v>343</v>
      </c>
      <c r="S455" s="29" t="str">
        <f ca="1">CONCATENATE(N455,",",INT(O455),",",P455,",",Q455,",",R455)</f>
        <v>10291726,-9,1501,LISBON,GENEVA</v>
      </c>
    </row>
    <row r="456" spans="1:19" x14ac:dyDescent="0.25">
      <c r="A456" s="34">
        <v>43767</v>
      </c>
      <c r="B456" s="18">
        <v>0.64583333333333337</v>
      </c>
      <c r="C456" s="18">
        <f ca="1">B456+(D456/1440)</f>
        <v>0.69166666666666665</v>
      </c>
      <c r="D456" s="31">
        <f ca="1">RANDBETWEEN(-30,120)</f>
        <v>66</v>
      </c>
      <c r="E456" s="19" t="s">
        <v>173</v>
      </c>
      <c r="F456" s="19" t="s">
        <v>23</v>
      </c>
      <c r="G456" s="19" t="s">
        <v>174</v>
      </c>
      <c r="H456" s="19"/>
      <c r="I456" s="11">
        <f ca="1">IF(C456&gt;B456,-(B456-C456),C456-B456)</f>
        <v>4.5833333333333282E-2</v>
      </c>
      <c r="J456" s="11">
        <f>MONTH(A456)</f>
        <v>10</v>
      </c>
      <c r="K456" s="11" t="str">
        <f>TEXT(DAY(A456), "DD")</f>
        <v>29</v>
      </c>
      <c r="L456" s="12" t="str">
        <f ca="1">TEXT(HOUR(C456),"00")</f>
        <v>16</v>
      </c>
      <c r="M456" s="12" t="str">
        <f ca="1">TEXT(MINUTE(C456),"00")</f>
        <v>36</v>
      </c>
      <c r="N456" s="13" t="str">
        <f ca="1">CONCATENATE(J456,K456,L456,M456,)</f>
        <v>10291636</v>
      </c>
      <c r="O456" s="11">
        <f ca="1">I456*1440</f>
        <v>65.999999999999929</v>
      </c>
      <c r="P456" s="13">
        <v>897</v>
      </c>
      <c r="Q456" s="13" t="str">
        <f>E456</f>
        <v>IBIZA</v>
      </c>
      <c r="R456" s="13" t="s">
        <v>343</v>
      </c>
      <c r="S456" s="29" t="str">
        <f ca="1">CONCATENATE(N456,",",INT(O456),",",P456,",",Q456,",",R456)</f>
        <v>10291636,65,897,IBIZA,GENEVA</v>
      </c>
    </row>
    <row r="457" spans="1:19" x14ac:dyDescent="0.25">
      <c r="A457" s="34">
        <v>43767</v>
      </c>
      <c r="B457" s="18">
        <v>0.68055555555555547</v>
      </c>
      <c r="C457" s="18">
        <f ca="1">B457+(D457/1440)</f>
        <v>0.6826388888888888</v>
      </c>
      <c r="D457" s="31">
        <f ca="1">RANDBETWEEN(-30,120)</f>
        <v>3</v>
      </c>
      <c r="E457" s="19" t="s">
        <v>188</v>
      </c>
      <c r="F457" s="19" t="s">
        <v>23</v>
      </c>
      <c r="G457" s="19" t="s">
        <v>189</v>
      </c>
      <c r="H457" s="19"/>
      <c r="I457" s="11">
        <f ca="1">IF(C457&gt;B457,-(B457-C457),C457-B457)</f>
        <v>2.0833333333333259E-3</v>
      </c>
      <c r="J457" s="11">
        <f>MONTH(A457)</f>
        <v>10</v>
      </c>
      <c r="K457" s="11" t="str">
        <f>TEXT(DAY(A457), "DD")</f>
        <v>29</v>
      </c>
      <c r="L457" s="12" t="str">
        <f ca="1">TEXT(HOUR(C457),"00")</f>
        <v>16</v>
      </c>
      <c r="M457" s="12" t="str">
        <f ca="1">TEXT(MINUTE(C457),"00")</f>
        <v>23</v>
      </c>
      <c r="N457" s="13" t="str">
        <f ca="1">CONCATENATE(J457,K457,L457,M457,)</f>
        <v>10291623</v>
      </c>
      <c r="O457" s="11">
        <f ca="1">I457*1440</f>
        <v>2.9999999999999893</v>
      </c>
      <c r="P457" s="13">
        <v>1134</v>
      </c>
      <c r="Q457" s="13" t="str">
        <f>E457</f>
        <v>BRINDISI</v>
      </c>
      <c r="R457" s="13" t="s">
        <v>343</v>
      </c>
      <c r="S457" s="29" t="str">
        <f ca="1">CONCATENATE(N457,",",INT(O457),",",P457,",",Q457,",",R457)</f>
        <v>10291623,2,1134,BRINDISI,GENEVA</v>
      </c>
    </row>
    <row r="458" spans="1:19" ht="29.25" x14ac:dyDescent="0.25">
      <c r="A458" s="34">
        <v>43767</v>
      </c>
      <c r="B458" s="18">
        <v>0.67013888888888884</v>
      </c>
      <c r="C458" s="18">
        <f ca="1">B458+(D458/1440)</f>
        <v>0.66527777777777775</v>
      </c>
      <c r="D458" s="31">
        <f ca="1">RANDBETWEEN(-30,120)</f>
        <v>-7</v>
      </c>
      <c r="E458" s="19" t="s">
        <v>13</v>
      </c>
      <c r="F458" s="19" t="s">
        <v>14</v>
      </c>
      <c r="G458" s="19" t="s">
        <v>180</v>
      </c>
      <c r="H458" s="19"/>
      <c r="I458" s="11">
        <f ca="1">IF(C458&gt;B458,-(B458-C458),C458-B458)</f>
        <v>-4.8611111111110938E-3</v>
      </c>
      <c r="J458" s="11">
        <f>MONTH(A458)</f>
        <v>10</v>
      </c>
      <c r="K458" s="11" t="str">
        <f>TEXT(DAY(A458), "DD")</f>
        <v>29</v>
      </c>
      <c r="L458" s="12" t="str">
        <f ca="1">TEXT(HOUR(C458),"00")</f>
        <v>15</v>
      </c>
      <c r="M458" s="12" t="str">
        <f ca="1">TEXT(MINUTE(C458),"00")</f>
        <v>58</v>
      </c>
      <c r="N458" s="13" t="str">
        <f ca="1">CONCATENATE(J458,K458,L458,M458,)</f>
        <v>10291558</v>
      </c>
      <c r="O458" s="11">
        <f ca="1">I458*1440</f>
        <v>-6.9999999999999751</v>
      </c>
      <c r="P458" s="13">
        <v>532</v>
      </c>
      <c r="Q458" s="13" t="str">
        <f>E458</f>
        <v>BRUSSELS</v>
      </c>
      <c r="R458" s="13" t="s">
        <v>343</v>
      </c>
      <c r="S458" s="29" t="str">
        <f ca="1">CONCATENATE(N458,",",INT(O458),",",P458,",",Q458,",",R458)</f>
        <v>10291558,-7,532,BRUSSELS,GENEVA</v>
      </c>
    </row>
    <row r="459" spans="1:19" ht="29.25" x14ac:dyDescent="0.25">
      <c r="A459" s="34">
        <v>43767</v>
      </c>
      <c r="B459" s="25">
        <v>0.67708333333333337</v>
      </c>
      <c r="C459" s="18">
        <f ca="1">B459+(D459/1440)</f>
        <v>0.74791666666666667</v>
      </c>
      <c r="D459" s="31">
        <f ca="1">RANDBETWEEN(-30,120)</f>
        <v>102</v>
      </c>
      <c r="E459" s="26" t="s">
        <v>185</v>
      </c>
      <c r="F459" s="26" t="s">
        <v>186</v>
      </c>
      <c r="G459" s="26" t="s">
        <v>187</v>
      </c>
      <c r="H459" s="19"/>
      <c r="I459" s="11">
        <f ca="1">IF(C459&gt;B459,-(B459-C459),C459-B459)</f>
        <v>7.0833333333333304E-2</v>
      </c>
      <c r="J459" s="11">
        <f>MONTH(A459)</f>
        <v>10</v>
      </c>
      <c r="K459" s="11" t="str">
        <f>TEXT(DAY(A459), "DD")</f>
        <v>29</v>
      </c>
      <c r="L459" s="12" t="str">
        <f ca="1">TEXT(HOUR(C459),"00")</f>
        <v>17</v>
      </c>
      <c r="M459" s="12" t="str">
        <f ca="1">TEXT(MINUTE(C459),"00")</f>
        <v>57</v>
      </c>
      <c r="N459" s="13" t="str">
        <f ca="1">CONCATENATE(J459,K459,L459,M459,)</f>
        <v>10291757</v>
      </c>
      <c r="O459" s="11">
        <f ca="1">I459*1440</f>
        <v>101.99999999999996</v>
      </c>
      <c r="P459" s="13">
        <v>1822</v>
      </c>
      <c r="Q459" s="13" t="str">
        <f>E459</f>
        <v>CASABLANCA</v>
      </c>
      <c r="R459" s="13" t="s">
        <v>343</v>
      </c>
      <c r="S459" s="29" t="str">
        <f ca="1">CONCATENATE(N459,",",INT(O459),",",P459,",",Q459,",",R459)</f>
        <v>10291757,102,1822,CASABLANCA,GENEVA</v>
      </c>
    </row>
    <row r="460" spans="1:19" x14ac:dyDescent="0.25">
      <c r="A460" s="34">
        <v>43767</v>
      </c>
      <c r="B460" s="18">
        <v>0.78819444444444453</v>
      </c>
      <c r="C460" s="18">
        <f ca="1">B460+(D460/1440)</f>
        <v>0.82430555555555562</v>
      </c>
      <c r="D460" s="31">
        <f ca="1">RANDBETWEEN(-30,120)</f>
        <v>52</v>
      </c>
      <c r="E460" s="19" t="s">
        <v>36</v>
      </c>
      <c r="F460" s="19" t="s">
        <v>37</v>
      </c>
      <c r="G460" s="19" t="s">
        <v>230</v>
      </c>
      <c r="H460" s="19"/>
      <c r="I460" s="11">
        <f ca="1">IF(C460&gt;B460,-(B460-C460),C460-B460)</f>
        <v>3.6111111111111094E-2</v>
      </c>
      <c r="J460" s="11">
        <f>MONTH(A460)</f>
        <v>10</v>
      </c>
      <c r="K460" s="11" t="str">
        <f>TEXT(DAY(A460), "DD")</f>
        <v>29</v>
      </c>
      <c r="L460" s="12" t="str">
        <f ca="1">TEXT(HOUR(C460),"00")</f>
        <v>19</v>
      </c>
      <c r="M460" s="12" t="str">
        <f ca="1">TEXT(MINUTE(C460),"00")</f>
        <v>47</v>
      </c>
      <c r="N460" s="13" t="str">
        <f ca="1">CONCATENATE(J460,K460,L460,M460,)</f>
        <v>10291947</v>
      </c>
      <c r="O460" s="11">
        <f ca="1">I460*1440</f>
        <v>51.999999999999972</v>
      </c>
      <c r="P460" s="13">
        <v>223</v>
      </c>
      <c r="Q460" s="13" t="str">
        <f>E460</f>
        <v>ZURICH</v>
      </c>
      <c r="R460" s="13" t="s">
        <v>343</v>
      </c>
      <c r="S460" s="29" t="str">
        <f ca="1">CONCATENATE(N460,",",INT(O460),",",P460,",",Q460,",",R460)</f>
        <v>10291947,52,223,ZURICH,GENEVA</v>
      </c>
    </row>
    <row r="461" spans="1:19" ht="29.25" x14ac:dyDescent="0.25">
      <c r="A461" s="34">
        <v>43767</v>
      </c>
      <c r="B461" s="18">
        <v>0.76736111111111116</v>
      </c>
      <c r="C461" s="18">
        <f ca="1">B461+(D461/1440)</f>
        <v>0.84722222222222232</v>
      </c>
      <c r="D461" s="31">
        <f ca="1">RANDBETWEEN(-30,120)</f>
        <v>115</v>
      </c>
      <c r="E461" s="19" t="s">
        <v>27</v>
      </c>
      <c r="F461" s="19" t="s">
        <v>37</v>
      </c>
      <c r="G461" s="19" t="s">
        <v>223</v>
      </c>
      <c r="H461" s="19"/>
      <c r="I461" s="11">
        <f ca="1">IF(C461&gt;B461,-(B461-C461),C461-B461)</f>
        <v>7.986111111111116E-2</v>
      </c>
      <c r="J461" s="11">
        <f>MONTH(A461)</f>
        <v>10</v>
      </c>
      <c r="K461" s="11" t="str">
        <f>TEXT(DAY(A461), "DD")</f>
        <v>29</v>
      </c>
      <c r="L461" s="12" t="str">
        <f ca="1">TEXT(HOUR(C461),"00")</f>
        <v>20</v>
      </c>
      <c r="M461" s="12" t="str">
        <f ca="1">TEXT(MINUTE(C461),"00")</f>
        <v>20</v>
      </c>
      <c r="N461" s="13" t="str">
        <f ca="1">CONCATENATE(J461,K461,L461,M461,)</f>
        <v>10292020</v>
      </c>
      <c r="O461" s="11">
        <f ca="1">I461*1440</f>
        <v>115.00000000000007</v>
      </c>
      <c r="P461" s="13">
        <v>473</v>
      </c>
      <c r="Q461" s="13" t="str">
        <f>E461</f>
        <v>FRANKFURT</v>
      </c>
      <c r="R461" s="13" t="s">
        <v>343</v>
      </c>
      <c r="S461" s="29" t="str">
        <f ca="1">CONCATENATE(N461,",",INT(O461),",",P461,",",Q461,",",R461)</f>
        <v>10292020,115,473,FRANKFURT,GENEVA</v>
      </c>
    </row>
    <row r="462" spans="1:19" x14ac:dyDescent="0.25">
      <c r="A462" s="34">
        <v>43767</v>
      </c>
      <c r="B462" s="18">
        <v>0.76041666666666663</v>
      </c>
      <c r="C462" s="18">
        <f ca="1">B462+(D462/1440)</f>
        <v>0.76805555555555549</v>
      </c>
      <c r="D462" s="31">
        <f ca="1">RANDBETWEEN(-30,120)</f>
        <v>11</v>
      </c>
      <c r="E462" s="19" t="s">
        <v>220</v>
      </c>
      <c r="F462" s="19" t="s">
        <v>23</v>
      </c>
      <c r="G462" s="19" t="s">
        <v>221</v>
      </c>
      <c r="H462" s="19"/>
      <c r="I462" s="11">
        <f ca="1">IF(C462&gt;B462,-(B462-C462),C462-B462)</f>
        <v>7.6388888888888618E-3</v>
      </c>
      <c r="J462" s="11">
        <f>MONTH(A462)</f>
        <v>10</v>
      </c>
      <c r="K462" s="11" t="str">
        <f>TEXT(DAY(A462), "DD")</f>
        <v>29</v>
      </c>
      <c r="L462" s="12" t="str">
        <f ca="1">TEXT(HOUR(C462),"00")</f>
        <v>18</v>
      </c>
      <c r="M462" s="12" t="str">
        <f ca="1">TEXT(MINUTE(C462),"00")</f>
        <v>26</v>
      </c>
      <c r="N462" s="13" t="str">
        <f ca="1">CONCATENATE(J462,K462,L462,M462,)</f>
        <v>10291826</v>
      </c>
      <c r="O462" s="11">
        <f ca="1">I462*1440</f>
        <v>10.999999999999961</v>
      </c>
      <c r="P462" s="13">
        <v>1402</v>
      </c>
      <c r="Q462" s="13" t="str">
        <f>E462</f>
        <v>SEVILLA</v>
      </c>
      <c r="R462" s="13" t="s">
        <v>343</v>
      </c>
      <c r="S462" s="29" t="str">
        <f ca="1">CONCATENATE(N462,",",INT(O462),",",P462,",",Q462,",",R462)</f>
        <v>10291826,11,1402,SEVILLA,GENEVA</v>
      </c>
    </row>
    <row r="463" spans="1:19" ht="29.25" x14ac:dyDescent="0.25">
      <c r="A463" s="34">
        <v>43767</v>
      </c>
      <c r="B463" s="18">
        <v>0.75</v>
      </c>
      <c r="C463" s="18">
        <f ca="1">B463+(D463/1440)</f>
        <v>0.72916666666666663</v>
      </c>
      <c r="D463" s="31">
        <f ca="1">RANDBETWEEN(-30,120)</f>
        <v>-30</v>
      </c>
      <c r="E463" s="19" t="s">
        <v>13</v>
      </c>
      <c r="F463" s="19" t="s">
        <v>14</v>
      </c>
      <c r="G463" s="19" t="s">
        <v>217</v>
      </c>
      <c r="H463" s="19"/>
      <c r="I463" s="11">
        <f ca="1">IF(C463&gt;B463,-(B463-C463),C463-B463)</f>
        <v>-2.083333333333337E-2</v>
      </c>
      <c r="J463" s="11">
        <f>MONTH(A463)</f>
        <v>10</v>
      </c>
      <c r="K463" s="11" t="str">
        <f>TEXT(DAY(A463), "DD")</f>
        <v>29</v>
      </c>
      <c r="L463" s="12" t="str">
        <f ca="1">TEXT(HOUR(C463),"00")</f>
        <v>17</v>
      </c>
      <c r="M463" s="12" t="str">
        <f ca="1">TEXT(MINUTE(C463),"00")</f>
        <v>30</v>
      </c>
      <c r="N463" s="13" t="str">
        <f ca="1">CONCATENATE(J463,K463,L463,M463,)</f>
        <v>10291730</v>
      </c>
      <c r="O463" s="11">
        <f ca="1">I463*1440</f>
        <v>-30.000000000000053</v>
      </c>
      <c r="P463" s="13">
        <v>532</v>
      </c>
      <c r="Q463" s="13" t="str">
        <f>E463</f>
        <v>BRUSSELS</v>
      </c>
      <c r="R463" s="13" t="s">
        <v>343</v>
      </c>
      <c r="S463" s="29" t="str">
        <f ca="1">CONCATENATE(N463,",",INT(O463),",",P463,",",Q463,",",R463)</f>
        <v>10291730,-31,532,BRUSSELS,GENEVA</v>
      </c>
    </row>
    <row r="464" spans="1:19" x14ac:dyDescent="0.25">
      <c r="A464" s="34">
        <v>43767</v>
      </c>
      <c r="B464" s="18">
        <v>0.77430555555555547</v>
      </c>
      <c r="C464" s="18">
        <f ca="1">B464+(D464/1440)</f>
        <v>0.84305555555555545</v>
      </c>
      <c r="D464" s="31">
        <f ca="1">RANDBETWEEN(-30,120)</f>
        <v>99</v>
      </c>
      <c r="E464" s="19" t="s">
        <v>13</v>
      </c>
      <c r="F464" s="19" t="s">
        <v>23</v>
      </c>
      <c r="G464" s="19" t="s">
        <v>225</v>
      </c>
      <c r="H464" s="19"/>
      <c r="I464" s="11">
        <f ca="1">IF(C464&gt;B464,-(B464-C464),C464-B464)</f>
        <v>6.8749999999999978E-2</v>
      </c>
      <c r="J464" s="11">
        <f>MONTH(A464)</f>
        <v>10</v>
      </c>
      <c r="K464" s="11" t="str">
        <f>TEXT(DAY(A464), "DD")</f>
        <v>29</v>
      </c>
      <c r="L464" s="12" t="str">
        <f ca="1">TEXT(HOUR(C464),"00")</f>
        <v>20</v>
      </c>
      <c r="M464" s="12" t="str">
        <f ca="1">TEXT(MINUTE(C464),"00")</f>
        <v>14</v>
      </c>
      <c r="N464" s="13" t="str">
        <f ca="1">CONCATENATE(J464,K464,L464,M464,)</f>
        <v>10292014</v>
      </c>
      <c r="O464" s="11">
        <f ca="1">I464*1440</f>
        <v>98.999999999999972</v>
      </c>
      <c r="P464" s="13">
        <v>532</v>
      </c>
      <c r="Q464" s="13" t="str">
        <f>E464</f>
        <v>BRUSSELS</v>
      </c>
      <c r="R464" s="13" t="s">
        <v>343</v>
      </c>
      <c r="S464" s="29" t="str">
        <f ca="1">CONCATENATE(N464,",",INT(O464),",",P464,",",Q464,",",R464)</f>
        <v>10292014,99,532,BRUSSELS,GENEVA</v>
      </c>
    </row>
    <row r="465" spans="1:19" ht="29.25" x14ac:dyDescent="0.25">
      <c r="A465" s="34">
        <v>43767</v>
      </c>
      <c r="B465" s="18">
        <v>0.66319444444444442</v>
      </c>
      <c r="C465" s="18">
        <f ca="1">B465+(D465/1440)</f>
        <v>0.70833333333333326</v>
      </c>
      <c r="D465" s="31">
        <f ca="1">RANDBETWEEN(-30,120)</f>
        <v>65</v>
      </c>
      <c r="E465" s="19" t="s">
        <v>41</v>
      </c>
      <c r="F465" s="19" t="s">
        <v>42</v>
      </c>
      <c r="G465" s="19" t="s">
        <v>179</v>
      </c>
      <c r="H465" s="19"/>
      <c r="I465" s="11">
        <f ca="1">IF(C465&gt;B465,-(B465-C465),C465-B465)</f>
        <v>4.513888888888884E-2</v>
      </c>
      <c r="J465" s="11">
        <f>MONTH(A465)</f>
        <v>10</v>
      </c>
      <c r="K465" s="11" t="str">
        <f>TEXT(DAY(A465), "DD")</f>
        <v>29</v>
      </c>
      <c r="L465" s="12" t="str">
        <f ca="1">TEXT(HOUR(C465),"00")</f>
        <v>17</v>
      </c>
      <c r="M465" s="12" t="str">
        <f ca="1">TEXT(MINUTE(C465),"00")</f>
        <v>00</v>
      </c>
      <c r="N465" s="13" t="str">
        <f ca="1">CONCATENATE(J465,K465,L465,M465,)</f>
        <v>10291700</v>
      </c>
      <c r="O465" s="11">
        <f ca="1">I465*1440</f>
        <v>64.999999999999929</v>
      </c>
      <c r="P465" s="13">
        <v>560</v>
      </c>
      <c r="Q465" s="13" t="str">
        <f>E465</f>
        <v>DUSSELDORF</v>
      </c>
      <c r="R465" s="13" t="s">
        <v>343</v>
      </c>
      <c r="S465" s="29" t="str">
        <f ca="1">CONCATENATE(N465,",",INT(O465),",",P465,",",Q465,",",R465)</f>
        <v>10291700,64,560,DUSSELDORF,GENEVA</v>
      </c>
    </row>
    <row r="466" spans="1:19" ht="29.25" x14ac:dyDescent="0.25">
      <c r="A466" s="34">
        <v>43767</v>
      </c>
      <c r="B466" s="18">
        <v>0.79513888888888884</v>
      </c>
      <c r="C466" s="18">
        <f ca="1">B466+(D466/1440)</f>
        <v>0.83749999999999991</v>
      </c>
      <c r="D466" s="31">
        <f ca="1">RANDBETWEEN(-30,120)</f>
        <v>61</v>
      </c>
      <c r="E466" s="19" t="s">
        <v>61</v>
      </c>
      <c r="F466" s="19" t="s">
        <v>62</v>
      </c>
      <c r="G466" s="19" t="s">
        <v>231</v>
      </c>
      <c r="H466" s="19"/>
      <c r="I466" s="11">
        <f ca="1">IF(C466&gt;B466,-(B466-C466),C466-B466)</f>
        <v>4.2361111111111072E-2</v>
      </c>
      <c r="J466" s="11">
        <f>MONTH(A466)</f>
        <v>10</v>
      </c>
      <c r="K466" s="11" t="str">
        <f>TEXT(DAY(A466), "DD")</f>
        <v>29</v>
      </c>
      <c r="L466" s="12" t="str">
        <f ca="1">TEXT(HOUR(C466),"00")</f>
        <v>20</v>
      </c>
      <c r="M466" s="12" t="str">
        <f ca="1">TEXT(MINUTE(C466),"00")</f>
        <v>06</v>
      </c>
      <c r="N466" s="13" t="str">
        <f ca="1">CONCATENATE(J466,K466,L466,M466,)</f>
        <v>10292006</v>
      </c>
      <c r="O466" s="11">
        <f ca="1">I466*1440</f>
        <v>60.999999999999943</v>
      </c>
      <c r="P466" s="13">
        <v>1267</v>
      </c>
      <c r="Q466" s="13" t="str">
        <f>E466</f>
        <v>WARSAW</v>
      </c>
      <c r="R466" s="13" t="s">
        <v>343</v>
      </c>
      <c r="S466" s="29" t="str">
        <f ca="1">CONCATENATE(N466,",",INT(O466),",",P466,",",Q466,",",R466)</f>
        <v>10292006,60,1267,WARSAW,GENEVA</v>
      </c>
    </row>
    <row r="467" spans="1:19" ht="43.5" x14ac:dyDescent="0.25">
      <c r="A467" s="34">
        <v>43767</v>
      </c>
      <c r="B467" s="18">
        <v>0.81597222222222221</v>
      </c>
      <c r="C467" s="18">
        <f ca="1">B467+(D467/1440)</f>
        <v>0.80972222222222223</v>
      </c>
      <c r="D467" s="31">
        <f ca="1">RANDBETWEEN(-30,120)</f>
        <v>-9</v>
      </c>
      <c r="E467" s="19" t="s">
        <v>79</v>
      </c>
      <c r="F467" s="19" t="s">
        <v>80</v>
      </c>
      <c r="G467" s="19" t="s">
        <v>240</v>
      </c>
      <c r="H467" s="19"/>
      <c r="I467" s="11">
        <f ca="1">IF(C467&gt;B467,-(B467-C467),C467-B467)</f>
        <v>-6.2499999999999778E-3</v>
      </c>
      <c r="J467" s="11">
        <f>MONTH(A467)</f>
        <v>10</v>
      </c>
      <c r="K467" s="11" t="str">
        <f>TEXT(DAY(A467), "DD")</f>
        <v>29</v>
      </c>
      <c r="L467" s="12" t="str">
        <f ca="1">TEXT(HOUR(C467),"00")</f>
        <v>19</v>
      </c>
      <c r="M467" s="12" t="str">
        <f ca="1">TEXT(MINUTE(C467),"00")</f>
        <v>26</v>
      </c>
      <c r="N467" s="13" t="str">
        <f ca="1">CONCATENATE(J467,K467,L467,M467,)</f>
        <v>10291926</v>
      </c>
      <c r="O467" s="11">
        <f ca="1">I467*1440</f>
        <v>-8.999999999999968</v>
      </c>
      <c r="P467" s="13">
        <v>1144</v>
      </c>
      <c r="Q467" s="13" t="str">
        <f>E467</f>
        <v>COPENHAGEN</v>
      </c>
      <c r="R467" s="13" t="s">
        <v>343</v>
      </c>
      <c r="S467" s="29" t="str">
        <f ca="1">CONCATENATE(N467,",",INT(O467),",",P467,",",Q467,",",R467)</f>
        <v>10291926,-9,1144,COPENHAGEN,GENEVA</v>
      </c>
    </row>
    <row r="468" spans="1:19" x14ac:dyDescent="0.25">
      <c r="A468" s="34">
        <v>43767</v>
      </c>
      <c r="B468" s="18">
        <v>0.68055555555555547</v>
      </c>
      <c r="C468" s="18">
        <f ca="1">B468+(D468/1440)</f>
        <v>0.66527777777777775</v>
      </c>
      <c r="D468" s="31">
        <f ca="1">RANDBETWEEN(-30,120)</f>
        <v>-22</v>
      </c>
      <c r="E468" s="19" t="s">
        <v>39</v>
      </c>
      <c r="F468" s="19" t="s">
        <v>37</v>
      </c>
      <c r="G468" s="19" t="s">
        <v>190</v>
      </c>
      <c r="H468" s="19"/>
      <c r="I468" s="11">
        <f ca="1">IF(C468&gt;B468,-(B468-C468),C468-B468)</f>
        <v>-1.5277777777777724E-2</v>
      </c>
      <c r="J468" s="11">
        <f>MONTH(A468)</f>
        <v>10</v>
      </c>
      <c r="K468" s="11" t="str">
        <f>TEXT(DAY(A468), "DD")</f>
        <v>29</v>
      </c>
      <c r="L468" s="12" t="str">
        <f ca="1">TEXT(HOUR(C468),"00")</f>
        <v>15</v>
      </c>
      <c r="M468" s="12" t="str">
        <f ca="1">TEXT(MINUTE(C468),"00")</f>
        <v>58</v>
      </c>
      <c r="N468" s="13" t="str">
        <f ca="1">CONCATENATE(J468,K468,L468,M468,)</f>
        <v>10291558</v>
      </c>
      <c r="O468" s="11">
        <f ca="1">I468*1440</f>
        <v>-21.999999999999922</v>
      </c>
      <c r="P468" s="13">
        <v>463</v>
      </c>
      <c r="Q468" s="13" t="str">
        <f>E468</f>
        <v>MUNICH</v>
      </c>
      <c r="R468" s="13" t="s">
        <v>343</v>
      </c>
      <c r="S468" s="29" t="str">
        <f ca="1">CONCATENATE(N468,",",INT(O468),",",P468,",",Q468,",",R468)</f>
        <v>10291558,-22,463,MUNICH,GENEVA</v>
      </c>
    </row>
    <row r="469" spans="1:19" ht="29.25" x14ac:dyDescent="0.25">
      <c r="A469" s="34">
        <v>43767</v>
      </c>
      <c r="B469" s="18">
        <v>0.70833333333333337</v>
      </c>
      <c r="C469" s="18">
        <f ca="1">B469+(D469/1440)</f>
        <v>0.73402777777777783</v>
      </c>
      <c r="D469" s="31">
        <f ca="1">RANDBETWEEN(-30,120)</f>
        <v>37</v>
      </c>
      <c r="E469" s="19" t="s">
        <v>197</v>
      </c>
      <c r="F469" s="19" t="s">
        <v>37</v>
      </c>
      <c r="G469" s="19" t="s">
        <v>198</v>
      </c>
      <c r="H469" s="19"/>
      <c r="I469" s="11">
        <f ca="1">IF(C469&gt;B469,-(B469-C469),C469-B469)</f>
        <v>2.5694444444444464E-2</v>
      </c>
      <c r="J469" s="11">
        <f>MONTH(A469)</f>
        <v>10</v>
      </c>
      <c r="K469" s="11" t="str">
        <f>TEXT(DAY(A469), "DD")</f>
        <v>29</v>
      </c>
      <c r="L469" s="12" t="str">
        <f ca="1">TEXT(HOUR(C469),"00")</f>
        <v>17</v>
      </c>
      <c r="M469" s="12" t="str">
        <f ca="1">TEXT(MINUTE(C469),"00")</f>
        <v>37</v>
      </c>
      <c r="N469" s="13" t="str">
        <f ca="1">CONCATENATE(J469,K469,L469,M469,)</f>
        <v>10291737</v>
      </c>
      <c r="O469" s="11">
        <f ca="1">I469*1440</f>
        <v>37.000000000000028</v>
      </c>
      <c r="P469" s="13">
        <v>2418</v>
      </c>
      <c r="Q469" s="13" t="str">
        <f>E469</f>
        <v>MOSCOW DME</v>
      </c>
      <c r="R469" s="13" t="s">
        <v>343</v>
      </c>
      <c r="S469" s="29" t="str">
        <f ca="1">CONCATENATE(N469,",",INT(O469),",",P469,",",Q469,",",R469)</f>
        <v>10291737,37,2418,MOSCOW DME,GENEVA</v>
      </c>
    </row>
    <row r="470" spans="1:19" x14ac:dyDescent="0.25">
      <c r="A470" s="34">
        <v>43767</v>
      </c>
      <c r="B470" s="18">
        <v>0.67013888888888884</v>
      </c>
      <c r="C470" s="18">
        <f ca="1">B470+(D470/1440)</f>
        <v>0.74305555555555547</v>
      </c>
      <c r="D470" s="31">
        <f ca="1">RANDBETWEEN(-30,120)</f>
        <v>105</v>
      </c>
      <c r="E470" s="19" t="s">
        <v>65</v>
      </c>
      <c r="F470" s="19" t="s">
        <v>23</v>
      </c>
      <c r="G470" s="19" t="s">
        <v>181</v>
      </c>
      <c r="H470" s="19"/>
      <c r="I470" s="11">
        <f ca="1">IF(C470&gt;B470,-(B470-C470),C470-B470)</f>
        <v>7.291666666666663E-2</v>
      </c>
      <c r="J470" s="11">
        <f>MONTH(A470)</f>
        <v>10</v>
      </c>
      <c r="K470" s="11" t="str">
        <f>TEXT(DAY(A470), "DD")</f>
        <v>29</v>
      </c>
      <c r="L470" s="12" t="str">
        <f ca="1">TEXT(HOUR(C470),"00")</f>
        <v>17</v>
      </c>
      <c r="M470" s="12" t="str">
        <f ca="1">TEXT(MINUTE(C470),"00")</f>
        <v>50</v>
      </c>
      <c r="N470" s="13" t="str">
        <f ca="1">CONCATENATE(J470,K470,L470,M470,)</f>
        <v>10291750</v>
      </c>
      <c r="O470" s="11">
        <f ca="1">I470*1440</f>
        <v>104.99999999999994</v>
      </c>
      <c r="P470" s="13">
        <v>2903</v>
      </c>
      <c r="Q470" s="13" t="str">
        <f>E470</f>
        <v>TEL AVIV</v>
      </c>
      <c r="R470" s="13" t="s">
        <v>343</v>
      </c>
      <c r="S470" s="29" t="str">
        <f ca="1">CONCATENATE(N470,",",INT(O470),",",P470,",",Q470,",",R470)</f>
        <v>10291750,105,2903,TEL AVIV,GENEVA</v>
      </c>
    </row>
    <row r="471" spans="1:19" ht="29.25" x14ac:dyDescent="0.25">
      <c r="A471" s="34">
        <v>43767</v>
      </c>
      <c r="B471" s="18">
        <v>0.82986111111111116</v>
      </c>
      <c r="C471" s="18">
        <f ca="1">B471+(D471/1440)</f>
        <v>0.87777777777777788</v>
      </c>
      <c r="D471" s="31">
        <f ca="1">RANDBETWEEN(-30,120)</f>
        <v>69</v>
      </c>
      <c r="E471" s="19" t="s">
        <v>41</v>
      </c>
      <c r="F471" s="19" t="s">
        <v>42</v>
      </c>
      <c r="G471" s="19" t="s">
        <v>244</v>
      </c>
      <c r="H471" s="19"/>
      <c r="I471" s="11">
        <f ca="1">IF(C471&gt;B471,-(B471-C471),C471-B471)</f>
        <v>4.7916666666666718E-2</v>
      </c>
      <c r="J471" s="11">
        <f>MONTH(A471)</f>
        <v>10</v>
      </c>
      <c r="K471" s="11" t="str">
        <f>TEXT(DAY(A471), "DD")</f>
        <v>29</v>
      </c>
      <c r="L471" s="12" t="str">
        <f ca="1">TEXT(HOUR(C471),"00")</f>
        <v>21</v>
      </c>
      <c r="M471" s="12" t="str">
        <f ca="1">TEXT(MINUTE(C471),"00")</f>
        <v>04</v>
      </c>
      <c r="N471" s="13" t="str">
        <f ca="1">CONCATENATE(J471,K471,L471,M471,)</f>
        <v>10292104</v>
      </c>
      <c r="O471" s="11">
        <f ca="1">I471*1440</f>
        <v>69.000000000000071</v>
      </c>
      <c r="P471" s="13">
        <v>560</v>
      </c>
      <c r="Q471" s="13" t="str">
        <f>E471</f>
        <v>DUSSELDORF</v>
      </c>
      <c r="R471" s="13" t="s">
        <v>343</v>
      </c>
      <c r="S471" s="29" t="str">
        <f ca="1">CONCATENATE(N471,",",INT(O471),",",P471,",",Q471,",",R471)</f>
        <v>10292104,69,560,DUSSELDORF,GENEVA</v>
      </c>
    </row>
    <row r="472" spans="1:19" x14ac:dyDescent="0.25">
      <c r="A472" s="34">
        <v>43767</v>
      </c>
      <c r="B472" s="18">
        <v>0.74305555555555547</v>
      </c>
      <c r="C472" s="18">
        <f ca="1">B472+(D472/1440)</f>
        <v>0.73402777777777772</v>
      </c>
      <c r="D472" s="31">
        <f ca="1">RANDBETWEEN(-30,120)</f>
        <v>-13</v>
      </c>
      <c r="E472" s="19" t="s">
        <v>36</v>
      </c>
      <c r="F472" s="19" t="s">
        <v>37</v>
      </c>
      <c r="G472" s="19" t="s">
        <v>214</v>
      </c>
      <c r="H472" s="19"/>
      <c r="I472" s="11">
        <f ca="1">IF(C472&gt;B472,-(B472-C472),C472-B472)</f>
        <v>-9.0277777777777457E-3</v>
      </c>
      <c r="J472" s="11">
        <f>MONTH(A472)</f>
        <v>10</v>
      </c>
      <c r="K472" s="11" t="str">
        <f>TEXT(DAY(A472), "DD")</f>
        <v>29</v>
      </c>
      <c r="L472" s="12" t="str">
        <f ca="1">TEXT(HOUR(C472),"00")</f>
        <v>17</v>
      </c>
      <c r="M472" s="12" t="str">
        <f ca="1">TEXT(MINUTE(C472),"00")</f>
        <v>37</v>
      </c>
      <c r="N472" s="13" t="str">
        <f ca="1">CONCATENATE(J472,K472,L472,M472,)</f>
        <v>10291737</v>
      </c>
      <c r="O472" s="11">
        <f ca="1">I472*1440</f>
        <v>-12.999999999999954</v>
      </c>
      <c r="P472" s="13">
        <v>223</v>
      </c>
      <c r="Q472" s="13" t="str">
        <f>E472</f>
        <v>ZURICH</v>
      </c>
      <c r="R472" s="13" t="s">
        <v>343</v>
      </c>
      <c r="S472" s="29" t="str">
        <f ca="1">CONCATENATE(N472,",",INT(O472),",",P472,",",Q472,",",R472)</f>
        <v>10291737,-13,223,ZURICH,GENEVA</v>
      </c>
    </row>
    <row r="473" spans="1:19" ht="29.25" x14ac:dyDescent="0.25">
      <c r="A473" s="34">
        <v>43767</v>
      </c>
      <c r="B473" s="18">
        <v>0.73958333333333337</v>
      </c>
      <c r="C473" s="18">
        <f ca="1">B473+(D473/1440)</f>
        <v>0.75763888888888897</v>
      </c>
      <c r="D473" s="31">
        <f ca="1">RANDBETWEEN(-30,120)</f>
        <v>26</v>
      </c>
      <c r="E473" s="19" t="s">
        <v>54</v>
      </c>
      <c r="F473" s="19" t="s">
        <v>58</v>
      </c>
      <c r="G473" s="19" t="s">
        <v>213</v>
      </c>
      <c r="H473" s="19"/>
      <c r="I473" s="11">
        <f ca="1">IF(C473&gt;B473,-(B473-C473),C473-B473)</f>
        <v>1.8055555555555602E-2</v>
      </c>
      <c r="J473" s="11">
        <f>MONTH(A473)</f>
        <v>10</v>
      </c>
      <c r="K473" s="11" t="str">
        <f>TEXT(DAY(A473), "DD")</f>
        <v>29</v>
      </c>
      <c r="L473" s="12" t="str">
        <f ca="1">TEXT(HOUR(C473),"00")</f>
        <v>18</v>
      </c>
      <c r="M473" s="12" t="str">
        <f ca="1">TEXT(MINUTE(C473),"00")</f>
        <v>11</v>
      </c>
      <c r="N473" s="13" t="str">
        <f ca="1">CONCATENATE(J473,K473,L473,M473,)</f>
        <v>10291811</v>
      </c>
      <c r="O473" s="11">
        <f ca="1">I473*1440</f>
        <v>26.000000000000068</v>
      </c>
      <c r="P473" s="13">
        <v>745</v>
      </c>
      <c r="Q473" s="13" t="str">
        <f>E473</f>
        <v>LONDON LHR</v>
      </c>
      <c r="R473" s="13" t="s">
        <v>343</v>
      </c>
      <c r="S473" s="29" t="str">
        <f ca="1">CONCATENATE(N473,",",INT(O473),",",P473,",",Q473,",",R473)</f>
        <v>10291811,26,745,LONDON LHR,GENEVA</v>
      </c>
    </row>
    <row r="474" spans="1:19" x14ac:dyDescent="0.25">
      <c r="A474" s="34">
        <v>43767</v>
      </c>
      <c r="B474" s="18">
        <v>0.67708333333333337</v>
      </c>
      <c r="C474" s="18">
        <f ca="1">B474+(D474/1440)</f>
        <v>0.70277777777777783</v>
      </c>
      <c r="D474" s="31">
        <f ca="1">RANDBETWEEN(-30,120)</f>
        <v>37</v>
      </c>
      <c r="E474" s="19" t="s">
        <v>182</v>
      </c>
      <c r="F474" s="19" t="s">
        <v>23</v>
      </c>
      <c r="G474" s="19" t="s">
        <v>183</v>
      </c>
      <c r="H474" s="19"/>
      <c r="I474" s="11">
        <f ca="1">IF(C474&gt;B474,-(B474-C474),C474-B474)</f>
        <v>2.5694444444444464E-2</v>
      </c>
      <c r="J474" s="11">
        <f>MONTH(A474)</f>
        <v>10</v>
      </c>
      <c r="K474" s="11" t="str">
        <f>TEXT(DAY(A474), "DD")</f>
        <v>29</v>
      </c>
      <c r="L474" s="12" t="str">
        <f ca="1">TEXT(HOUR(C474),"00")</f>
        <v>16</v>
      </c>
      <c r="M474" s="12" t="str">
        <f ca="1">TEXT(MINUTE(C474),"00")</f>
        <v>52</v>
      </c>
      <c r="N474" s="13" t="str">
        <f ca="1">CONCATENATE(J474,K474,L474,M474,)</f>
        <v>10291652</v>
      </c>
      <c r="O474" s="11">
        <f ca="1">I474*1440</f>
        <v>37.000000000000028</v>
      </c>
      <c r="P474" s="13">
        <v>864</v>
      </c>
      <c r="Q474" s="13" t="str">
        <f>E474</f>
        <v>BRISTOL</v>
      </c>
      <c r="R474" s="13" t="s">
        <v>343</v>
      </c>
      <c r="S474" s="29" t="str">
        <f ca="1">CONCATENATE(N474,",",INT(O474),",",P474,",",Q474,",",R474)</f>
        <v>10291652,37,864,BRISTOL,GENEVA</v>
      </c>
    </row>
    <row r="475" spans="1:19" x14ac:dyDescent="0.25">
      <c r="A475" s="34">
        <v>43767</v>
      </c>
      <c r="B475" s="18">
        <v>0.76041666666666663</v>
      </c>
      <c r="C475" s="18">
        <f ca="1">B475+(D475/1440)</f>
        <v>0.75555555555555554</v>
      </c>
      <c r="D475" s="31">
        <f ca="1">RANDBETWEEN(-30,120)</f>
        <v>-7</v>
      </c>
      <c r="E475" s="19" t="s">
        <v>46</v>
      </c>
      <c r="F475" s="19" t="s">
        <v>23</v>
      </c>
      <c r="G475" s="19" t="s">
        <v>222</v>
      </c>
      <c r="H475" s="19"/>
      <c r="I475" s="11">
        <f ca="1">IF(C475&gt;B475,-(B475-C475),C475-B475)</f>
        <v>-4.8611111111110938E-3</v>
      </c>
      <c r="J475" s="11">
        <f>MONTH(A475)</f>
        <v>10</v>
      </c>
      <c r="K475" s="11" t="str">
        <f>TEXT(DAY(A475), "DD")</f>
        <v>29</v>
      </c>
      <c r="L475" s="12" t="str">
        <f ca="1">TEXT(HOUR(C475),"00")</f>
        <v>18</v>
      </c>
      <c r="M475" s="12" t="str">
        <f ca="1">TEXT(MINUTE(C475),"00")</f>
        <v>08</v>
      </c>
      <c r="N475" s="13" t="str">
        <f ca="1">CONCATENATE(J475,K475,L475,M475,)</f>
        <v>10291808</v>
      </c>
      <c r="O475" s="11">
        <f ca="1">I475*1440</f>
        <v>-6.9999999999999751</v>
      </c>
      <c r="P475" s="13">
        <v>803</v>
      </c>
      <c r="Q475" s="13" t="str">
        <f>E475</f>
        <v>VIENNA</v>
      </c>
      <c r="R475" s="13" t="s">
        <v>343</v>
      </c>
      <c r="S475" s="29" t="str">
        <f ca="1">CONCATENATE(N475,",",INT(O475),",",P475,",",Q475,",",R475)</f>
        <v>10291808,-7,803,VIENNA,GENEVA</v>
      </c>
    </row>
    <row r="476" spans="1:19" ht="29.25" x14ac:dyDescent="0.25">
      <c r="A476" s="34">
        <v>43767</v>
      </c>
      <c r="B476" s="18">
        <v>0.69444444444444453</v>
      </c>
      <c r="C476" s="18">
        <f ca="1">B476+(D476/1440)</f>
        <v>0.76250000000000007</v>
      </c>
      <c r="D476" s="31">
        <f ca="1">RANDBETWEEN(-30,120)</f>
        <v>98</v>
      </c>
      <c r="E476" s="19" t="s">
        <v>33</v>
      </c>
      <c r="F476" s="19" t="s">
        <v>34</v>
      </c>
      <c r="G476" s="19" t="s">
        <v>194</v>
      </c>
      <c r="H476" s="19"/>
      <c r="I476" s="11">
        <f ca="1">IF(C476&gt;B476,-(B476-C476),C476-B476)</f>
        <v>6.8055555555555536E-2</v>
      </c>
      <c r="J476" s="11">
        <f>MONTH(A476)</f>
        <v>10</v>
      </c>
      <c r="K476" s="11" t="str">
        <f>TEXT(DAY(A476), "DD")</f>
        <v>29</v>
      </c>
      <c r="L476" s="12" t="str">
        <f ca="1">TEXT(HOUR(C476),"00")</f>
        <v>18</v>
      </c>
      <c r="M476" s="12" t="str">
        <f ca="1">TEXT(MINUTE(C476),"00")</f>
        <v>18</v>
      </c>
      <c r="N476" s="13" t="str">
        <f ca="1">CONCATENATE(J476,K476,L476,M476,)</f>
        <v>10291818</v>
      </c>
      <c r="O476" s="11">
        <f ca="1">I476*1440</f>
        <v>97.999999999999972</v>
      </c>
      <c r="P476" s="13">
        <v>691</v>
      </c>
      <c r="Q476" s="13" t="str">
        <f>E476</f>
        <v>AMSTERDAM</v>
      </c>
      <c r="R476" s="13" t="s">
        <v>343</v>
      </c>
      <c r="S476" s="29" t="str">
        <f ca="1">CONCATENATE(N476,",",INT(O476),",",P476,",",Q476,",",R476)</f>
        <v>10291818,98,691,AMSTERDAM,GENEVA</v>
      </c>
    </row>
    <row r="477" spans="1:19" x14ac:dyDescent="0.25">
      <c r="A477" s="34">
        <v>43767</v>
      </c>
      <c r="B477" s="25">
        <v>0.77777777777777779</v>
      </c>
      <c r="C477" s="18">
        <f ca="1">B477+(D477/1440)</f>
        <v>0.82430555555555562</v>
      </c>
      <c r="D477" s="31">
        <f ca="1">RANDBETWEEN(-30,120)</f>
        <v>67</v>
      </c>
      <c r="E477" s="26" t="s">
        <v>19</v>
      </c>
      <c r="F477" s="26" t="s">
        <v>20</v>
      </c>
      <c r="G477" s="26" t="s">
        <v>226</v>
      </c>
      <c r="H477" s="19"/>
      <c r="I477" s="11">
        <f ca="1">IF(C477&gt;B477,-(B477-C477),C477-B477)</f>
        <v>4.6527777777777835E-2</v>
      </c>
      <c r="J477" s="11">
        <f>MONTH(A477)</f>
        <v>10</v>
      </c>
      <c r="K477" s="11" t="str">
        <f>TEXT(DAY(A477), "DD")</f>
        <v>29</v>
      </c>
      <c r="L477" s="12" t="str">
        <f ca="1">TEXT(HOUR(C477),"00")</f>
        <v>19</v>
      </c>
      <c r="M477" s="12" t="str">
        <f ca="1">TEXT(MINUTE(C477),"00")</f>
        <v>47</v>
      </c>
      <c r="N477" s="13" t="str">
        <f ca="1">CONCATENATE(J477,K477,L477,M477,)</f>
        <v>10291947</v>
      </c>
      <c r="O477" s="11">
        <f ca="1">I477*1440</f>
        <v>67.000000000000085</v>
      </c>
      <c r="P477" s="13">
        <v>250</v>
      </c>
      <c r="Q477" s="13" t="str">
        <f>E477</f>
        <v>MILAN LIN</v>
      </c>
      <c r="R477" s="13" t="s">
        <v>343</v>
      </c>
      <c r="S477" s="29" t="str">
        <f ca="1">CONCATENATE(N477,",",INT(O477),",",P477,",",Q477,",",R477)</f>
        <v>10291947,67,250,MILAN LIN,GENEVA</v>
      </c>
    </row>
    <row r="478" spans="1:19" ht="29.25" x14ac:dyDescent="0.25">
      <c r="A478" s="34">
        <v>43767</v>
      </c>
      <c r="B478" s="18">
        <v>0.71527777777777779</v>
      </c>
      <c r="C478" s="18">
        <f ca="1">B478+(D478/1440)</f>
        <v>0.71944444444444444</v>
      </c>
      <c r="D478" s="31">
        <f ca="1">RANDBETWEEN(-30,120)</f>
        <v>6</v>
      </c>
      <c r="E478" s="19" t="s">
        <v>90</v>
      </c>
      <c r="F478" s="19" t="s">
        <v>91</v>
      </c>
      <c r="G478" s="19" t="s">
        <v>201</v>
      </c>
      <c r="H478" s="19"/>
      <c r="I478" s="11">
        <f ca="1">IF(C478&gt;B478,-(B478-C478),C478-B478)</f>
        <v>4.1666666666666519E-3</v>
      </c>
      <c r="J478" s="11">
        <f>MONTH(A478)</f>
        <v>10</v>
      </c>
      <c r="K478" s="11" t="str">
        <f>TEXT(DAY(A478), "DD")</f>
        <v>29</v>
      </c>
      <c r="L478" s="12" t="str">
        <f ca="1">TEXT(HOUR(C478),"00")</f>
        <v>17</v>
      </c>
      <c r="M478" s="12" t="str">
        <f ca="1">TEXT(MINUTE(C478),"00")</f>
        <v>16</v>
      </c>
      <c r="N478" s="13" t="str">
        <f ca="1">CONCATENATE(J478,K478,L478,M478,)</f>
        <v>10291716</v>
      </c>
      <c r="O478" s="11">
        <f ca="1">I478*1440</f>
        <v>5.9999999999999787</v>
      </c>
      <c r="P478" s="13">
        <v>1919</v>
      </c>
      <c r="Q478" s="13" t="str">
        <f>E478</f>
        <v>ISTANBUL IST</v>
      </c>
      <c r="R478" s="13" t="s">
        <v>343</v>
      </c>
      <c r="S478" s="29" t="str">
        <f ca="1">CONCATENATE(N478,",",INT(O478),",",P478,",",Q478,",",R478)</f>
        <v>10291716,5,1919,ISTANBUL IST,GENEVA</v>
      </c>
    </row>
    <row r="479" spans="1:19" x14ac:dyDescent="0.25">
      <c r="A479" s="34">
        <v>43767</v>
      </c>
      <c r="B479" s="18">
        <v>0.78125</v>
      </c>
      <c r="C479" s="18">
        <f ca="1">B479+(D479/1440)</f>
        <v>0.85902777777777772</v>
      </c>
      <c r="D479" s="31">
        <f ca="1">RANDBETWEEN(-30,120)</f>
        <v>112</v>
      </c>
      <c r="E479" s="19" t="s">
        <v>125</v>
      </c>
      <c r="F479" s="19" t="s">
        <v>126</v>
      </c>
      <c r="G479" s="19" t="s">
        <v>229</v>
      </c>
      <c r="H479" s="19"/>
      <c r="I479" s="11">
        <f ca="1">IF(C479&gt;B479,-(B479-C479),C479-B479)</f>
        <v>7.7777777777777724E-2</v>
      </c>
      <c r="J479" s="11">
        <f>MONTH(A479)</f>
        <v>10</v>
      </c>
      <c r="K479" s="11" t="str">
        <f>TEXT(DAY(A479), "DD")</f>
        <v>29</v>
      </c>
      <c r="L479" s="12" t="str">
        <f ca="1">TEXT(HOUR(C479),"00")</f>
        <v>20</v>
      </c>
      <c r="M479" s="12" t="str">
        <f ca="1">TEXT(MINUTE(C479),"00")</f>
        <v>37</v>
      </c>
      <c r="N479" s="13" t="str">
        <f ca="1">CONCATENATE(J479,K479,L479,M479,)</f>
        <v>10292037</v>
      </c>
      <c r="O479" s="11">
        <f ca="1">I479*1440</f>
        <v>111.99999999999991</v>
      </c>
      <c r="P479" s="13">
        <v>4909</v>
      </c>
      <c r="Q479" s="13" t="str">
        <f>E479</f>
        <v>DUBAI</v>
      </c>
      <c r="R479" s="13" t="s">
        <v>343</v>
      </c>
      <c r="S479" s="29" t="str">
        <f ca="1">CONCATENATE(N479,",",INT(O479),",",P479,",",Q479,",",R479)</f>
        <v>10292037,112,4909,DUBAI,GENEVA</v>
      </c>
    </row>
    <row r="480" spans="1:19" x14ac:dyDescent="0.25">
      <c r="A480" s="34">
        <v>43767</v>
      </c>
      <c r="B480" s="18">
        <v>0.80555555555555547</v>
      </c>
      <c r="C480" s="18">
        <f ca="1">B480+(D480/1440)</f>
        <v>0.82499999999999996</v>
      </c>
      <c r="D480" s="31">
        <f ca="1">RANDBETWEEN(-30,120)</f>
        <v>28</v>
      </c>
      <c r="E480" s="19" t="s">
        <v>56</v>
      </c>
      <c r="F480" s="19" t="s">
        <v>108</v>
      </c>
      <c r="G480" s="19" t="s">
        <v>234</v>
      </c>
      <c r="H480" s="19"/>
      <c r="I480" s="11">
        <f ca="1">IF(C480&gt;B480,-(B480-C480),C480-B480)</f>
        <v>1.9444444444444486E-2</v>
      </c>
      <c r="J480" s="11">
        <f>MONTH(A480)</f>
        <v>10</v>
      </c>
      <c r="K480" s="11" t="str">
        <f>TEXT(DAY(A480), "DD")</f>
        <v>29</v>
      </c>
      <c r="L480" s="12" t="str">
        <f ca="1">TEXT(HOUR(C480),"00")</f>
        <v>19</v>
      </c>
      <c r="M480" s="12" t="str">
        <f ca="1">TEXT(MINUTE(C480),"00")</f>
        <v>48</v>
      </c>
      <c r="N480" s="13" t="str">
        <f ca="1">CONCATENATE(J480,K480,L480,M480,)</f>
        <v>10291948</v>
      </c>
      <c r="O480" s="11">
        <f ca="1">I480*1440</f>
        <v>28.00000000000006</v>
      </c>
      <c r="P480" s="13">
        <v>1309</v>
      </c>
      <c r="Q480" s="13" t="str">
        <f>E480</f>
        <v>PORTO</v>
      </c>
      <c r="R480" s="13" t="s">
        <v>343</v>
      </c>
      <c r="S480" s="29" t="str">
        <f ca="1">CONCATENATE(N480,",",INT(O480),",",P480,",",Q480,",",R480)</f>
        <v>10291948,28,1309,PORTO,GENEVA</v>
      </c>
    </row>
    <row r="481" spans="1:19" ht="29.25" x14ac:dyDescent="0.25">
      <c r="A481" s="34">
        <v>43767</v>
      </c>
      <c r="B481" s="18">
        <v>0.79861111111111116</v>
      </c>
      <c r="C481" s="18">
        <f ca="1">B481+(D481/1440)</f>
        <v>0.86875000000000002</v>
      </c>
      <c r="D481" s="31">
        <f ca="1">RANDBETWEEN(-30,120)</f>
        <v>101</v>
      </c>
      <c r="E481" s="19" t="s">
        <v>33</v>
      </c>
      <c r="F481" s="19" t="s">
        <v>23</v>
      </c>
      <c r="G481" s="19" t="s">
        <v>232</v>
      </c>
      <c r="H481" s="19"/>
      <c r="I481" s="11">
        <f ca="1">IF(C481&gt;B481,-(B481-C481),C481-B481)</f>
        <v>7.0138888888888862E-2</v>
      </c>
      <c r="J481" s="11">
        <f>MONTH(A481)</f>
        <v>10</v>
      </c>
      <c r="K481" s="11" t="str">
        <f>TEXT(DAY(A481), "DD")</f>
        <v>29</v>
      </c>
      <c r="L481" s="12" t="str">
        <f ca="1">TEXT(HOUR(C481),"00")</f>
        <v>20</v>
      </c>
      <c r="M481" s="12" t="str">
        <f ca="1">TEXT(MINUTE(C481),"00")</f>
        <v>51</v>
      </c>
      <c r="N481" s="13" t="str">
        <f ca="1">CONCATENATE(J481,K481,L481,M481,)</f>
        <v>10292051</v>
      </c>
      <c r="O481" s="11">
        <f ca="1">I481*1440</f>
        <v>100.99999999999996</v>
      </c>
      <c r="P481" s="13">
        <v>691</v>
      </c>
      <c r="Q481" s="13" t="str">
        <f>E481</f>
        <v>AMSTERDAM</v>
      </c>
      <c r="R481" s="13" t="s">
        <v>343</v>
      </c>
      <c r="S481" s="29" t="str">
        <f ca="1">CONCATENATE(N481,",",INT(O481),",",P481,",",Q481,",",R481)</f>
        <v>10292051,101,691,AMSTERDAM,GENEVA</v>
      </c>
    </row>
    <row r="482" spans="1:19" ht="29.25" x14ac:dyDescent="0.25">
      <c r="A482" s="34">
        <v>43767</v>
      </c>
      <c r="B482" s="18">
        <v>0.70833333333333337</v>
      </c>
      <c r="C482" s="18">
        <f ca="1">B482+(D482/1440)</f>
        <v>0.75555555555555554</v>
      </c>
      <c r="D482" s="31">
        <f ca="1">RANDBETWEEN(-30,120)</f>
        <v>68</v>
      </c>
      <c r="E482" s="19" t="s">
        <v>98</v>
      </c>
      <c r="F482" s="19" t="s">
        <v>23</v>
      </c>
      <c r="G482" s="19" t="s">
        <v>199</v>
      </c>
      <c r="H482" s="19"/>
      <c r="I482" s="11">
        <f ca="1">IF(C482&gt;B482,-(B482-C482),C482-B482)</f>
        <v>4.7222222222222165E-2</v>
      </c>
      <c r="J482" s="11">
        <f>MONTH(A482)</f>
        <v>10</v>
      </c>
      <c r="K482" s="11" t="str">
        <f>TEXT(DAY(A482), "DD")</f>
        <v>29</v>
      </c>
      <c r="L482" s="12" t="str">
        <f ca="1">TEXT(HOUR(C482),"00")</f>
        <v>18</v>
      </c>
      <c r="M482" s="12" t="str">
        <f ca="1">TEXT(MINUTE(C482),"00")</f>
        <v>08</v>
      </c>
      <c r="N482" s="13" t="str">
        <f ca="1">CONCATENATE(J482,K482,L482,M482,)</f>
        <v>10291808</v>
      </c>
      <c r="O482" s="11">
        <f ca="1">I482*1440</f>
        <v>67.999999999999915</v>
      </c>
      <c r="P482" s="13">
        <v>745</v>
      </c>
      <c r="Q482" s="13" t="str">
        <f>E482</f>
        <v>LONDON LGW</v>
      </c>
      <c r="R482" s="13" t="s">
        <v>343</v>
      </c>
      <c r="S482" s="29" t="str">
        <f ca="1">CONCATENATE(N482,",",INT(O482),",",P482,",",Q482,",",R482)</f>
        <v>10291808,67,745,LONDON LGW,GENEVA</v>
      </c>
    </row>
    <row r="483" spans="1:19" x14ac:dyDescent="0.25">
      <c r="A483" s="34">
        <v>43767</v>
      </c>
      <c r="B483" s="18">
        <v>0.78125</v>
      </c>
      <c r="C483" s="18">
        <f ca="1">B483+(D483/1440)</f>
        <v>0.76180555555555551</v>
      </c>
      <c r="D483" s="31">
        <f ca="1">RANDBETWEEN(-30,120)</f>
        <v>-28</v>
      </c>
      <c r="E483" s="19" t="s">
        <v>69</v>
      </c>
      <c r="F483" s="19" t="s">
        <v>37</v>
      </c>
      <c r="G483" s="19" t="s">
        <v>228</v>
      </c>
      <c r="H483" s="19"/>
      <c r="I483" s="11">
        <f ca="1">IF(C483&gt;B483,-(B483-C483),C483-B483)</f>
        <v>-1.9444444444444486E-2</v>
      </c>
      <c r="J483" s="11">
        <f>MONTH(A483)</f>
        <v>10</v>
      </c>
      <c r="K483" s="11" t="str">
        <f>TEXT(DAY(A483), "DD")</f>
        <v>29</v>
      </c>
      <c r="L483" s="12" t="str">
        <f ca="1">TEXT(HOUR(C483),"00")</f>
        <v>18</v>
      </c>
      <c r="M483" s="12" t="str">
        <f ca="1">TEXT(MINUTE(C483),"00")</f>
        <v>17</v>
      </c>
      <c r="N483" s="13" t="str">
        <f ca="1">CONCATENATE(J483,K483,L483,M483,)</f>
        <v>10291817</v>
      </c>
      <c r="O483" s="11">
        <f ca="1">I483*1440</f>
        <v>-28.00000000000006</v>
      </c>
      <c r="P483" s="13">
        <v>1710</v>
      </c>
      <c r="Q483" s="13" t="str">
        <f>E483</f>
        <v>ATHENS</v>
      </c>
      <c r="R483" s="13" t="s">
        <v>343</v>
      </c>
      <c r="S483" s="29" t="str">
        <f ca="1">CONCATENATE(N483,",",INT(O483),",",P483,",",Q483,",",R483)</f>
        <v>10291817,-29,1710,ATHENS,GENEVA</v>
      </c>
    </row>
    <row r="484" spans="1:19" ht="29.25" x14ac:dyDescent="0.25">
      <c r="A484" s="34">
        <v>43767</v>
      </c>
      <c r="B484" s="18">
        <v>0.77777777777777779</v>
      </c>
      <c r="C484" s="18">
        <f ca="1">B484+(D484/1440)</f>
        <v>0.84652777777777777</v>
      </c>
      <c r="D484" s="31">
        <f ca="1">RANDBETWEEN(-30,120)</f>
        <v>99</v>
      </c>
      <c r="E484" s="19" t="s">
        <v>33</v>
      </c>
      <c r="F484" s="19" t="s">
        <v>34</v>
      </c>
      <c r="G484" s="19" t="s">
        <v>227</v>
      </c>
      <c r="H484" s="19"/>
      <c r="I484" s="11">
        <f ca="1">IF(C484&gt;B484,-(B484-C484),C484-B484)</f>
        <v>6.8749999999999978E-2</v>
      </c>
      <c r="J484" s="11">
        <f>MONTH(A484)</f>
        <v>10</v>
      </c>
      <c r="K484" s="11" t="str">
        <f>TEXT(DAY(A484), "DD")</f>
        <v>29</v>
      </c>
      <c r="L484" s="12" t="str">
        <f ca="1">TEXT(HOUR(C484),"00")</f>
        <v>20</v>
      </c>
      <c r="M484" s="12" t="str">
        <f ca="1">TEXT(MINUTE(C484),"00")</f>
        <v>19</v>
      </c>
      <c r="N484" s="13" t="str">
        <f ca="1">CONCATENATE(J484,K484,L484,M484,)</f>
        <v>10292019</v>
      </c>
      <c r="O484" s="11">
        <f ca="1">I484*1440</f>
        <v>98.999999999999972</v>
      </c>
      <c r="P484" s="13">
        <v>691</v>
      </c>
      <c r="Q484" s="13" t="str">
        <f>E484</f>
        <v>AMSTERDAM</v>
      </c>
      <c r="R484" s="13" t="s">
        <v>343</v>
      </c>
      <c r="S484" s="29" t="str">
        <f ca="1">CONCATENATE(N484,",",INT(O484),",",P484,",",Q484,",",R484)</f>
        <v>10292019,99,691,AMSTERDAM,GENEVA</v>
      </c>
    </row>
    <row r="485" spans="1:19" x14ac:dyDescent="0.25">
      <c r="A485" s="34">
        <v>43767</v>
      </c>
      <c r="B485" s="18">
        <v>0.77083333333333337</v>
      </c>
      <c r="C485" s="18">
        <f ca="1">B485+(D485/1440)</f>
        <v>0.81666666666666665</v>
      </c>
      <c r="D485" s="31">
        <f ca="1">RANDBETWEEN(-30,120)</f>
        <v>66</v>
      </c>
      <c r="E485" s="19" t="s">
        <v>22</v>
      </c>
      <c r="F485" s="19" t="s">
        <v>23</v>
      </c>
      <c r="G485" s="19" t="s">
        <v>224</v>
      </c>
      <c r="H485" s="19"/>
      <c r="I485" s="11">
        <f ca="1">IF(C485&gt;B485,-(B485-C485),C485-B485)</f>
        <v>4.5833333333333282E-2</v>
      </c>
      <c r="J485" s="11">
        <f>MONTH(A485)</f>
        <v>10</v>
      </c>
      <c r="K485" s="11" t="str">
        <f>TEXT(DAY(A485), "DD")</f>
        <v>29</v>
      </c>
      <c r="L485" s="12" t="str">
        <f ca="1">TEXT(HOUR(C485),"00")</f>
        <v>19</v>
      </c>
      <c r="M485" s="12" t="str">
        <f ca="1">TEXT(MINUTE(C485),"00")</f>
        <v>36</v>
      </c>
      <c r="N485" s="13" t="str">
        <f ca="1">CONCATENATE(J485,K485,L485,M485,)</f>
        <v>10291936</v>
      </c>
      <c r="O485" s="11">
        <f ca="1">I485*1440</f>
        <v>65.999999999999929</v>
      </c>
      <c r="P485" s="13">
        <v>291</v>
      </c>
      <c r="Q485" s="13" t="str">
        <f>E485</f>
        <v>NICE</v>
      </c>
      <c r="R485" s="13" t="s">
        <v>343</v>
      </c>
      <c r="S485" s="29" t="str">
        <f ca="1">CONCATENATE(N485,",",INT(O485),",",P485,",",Q485,",",R485)</f>
        <v>10291936,65,291,NICE,GENEVA</v>
      </c>
    </row>
    <row r="486" spans="1:19" x14ac:dyDescent="0.25">
      <c r="A486" s="34">
        <v>43767</v>
      </c>
      <c r="B486" s="18">
        <v>0.80555555555555547</v>
      </c>
      <c r="C486" s="18">
        <f ca="1">B486+(D486/1440)</f>
        <v>0.86249999999999993</v>
      </c>
      <c r="D486" s="31">
        <f ca="1">RANDBETWEEN(-30,120)</f>
        <v>82</v>
      </c>
      <c r="E486" s="19" t="s">
        <v>46</v>
      </c>
      <c r="F486" s="19" t="s">
        <v>47</v>
      </c>
      <c r="G486" s="19" t="s">
        <v>233</v>
      </c>
      <c r="H486" s="19"/>
      <c r="I486" s="11">
        <f ca="1">IF(C486&gt;B486,-(B486-C486),C486-B486)</f>
        <v>5.6944444444444464E-2</v>
      </c>
      <c r="J486" s="11">
        <f>MONTH(A486)</f>
        <v>10</v>
      </c>
      <c r="K486" s="11" t="str">
        <f>TEXT(DAY(A486), "DD")</f>
        <v>29</v>
      </c>
      <c r="L486" s="12" t="str">
        <f ca="1">TEXT(HOUR(C486),"00")</f>
        <v>20</v>
      </c>
      <c r="M486" s="12" t="str">
        <f ca="1">TEXT(MINUTE(C486),"00")</f>
        <v>42</v>
      </c>
      <c r="N486" s="13" t="str">
        <f ca="1">CONCATENATE(J486,K486,L486,M486,)</f>
        <v>10292042</v>
      </c>
      <c r="O486" s="11">
        <f ca="1">I486*1440</f>
        <v>82.000000000000028</v>
      </c>
      <c r="P486" s="13">
        <v>803</v>
      </c>
      <c r="Q486" s="13" t="str">
        <f>E486</f>
        <v>VIENNA</v>
      </c>
      <c r="R486" s="13" t="s">
        <v>343</v>
      </c>
      <c r="S486" s="29" t="str">
        <f ca="1">CONCATENATE(N486,",",INT(O486),",",P486,",",Q486,",",R486)</f>
        <v>10292042,82,803,VIENNA,GENEVA</v>
      </c>
    </row>
    <row r="487" spans="1:19" x14ac:dyDescent="0.25">
      <c r="A487" s="34">
        <v>43767</v>
      </c>
      <c r="B487" s="18">
        <v>0.81597222222222221</v>
      </c>
      <c r="C487" s="18">
        <f ca="1">B487+(D487/1440)</f>
        <v>0.82013888888888886</v>
      </c>
      <c r="D487" s="31">
        <f ca="1">RANDBETWEEN(-30,120)</f>
        <v>6</v>
      </c>
      <c r="E487" s="19" t="s">
        <v>52</v>
      </c>
      <c r="F487" s="19" t="s">
        <v>23</v>
      </c>
      <c r="G487" s="19" t="s">
        <v>241</v>
      </c>
      <c r="H487" s="19"/>
      <c r="I487" s="11">
        <f ca="1">IF(C487&gt;B487,-(B487-C487),C487-B487)</f>
        <v>4.1666666666666519E-3</v>
      </c>
      <c r="J487" s="11">
        <f>MONTH(A487)</f>
        <v>10</v>
      </c>
      <c r="K487" s="11" t="str">
        <f>TEXT(DAY(A487), "DD")</f>
        <v>29</v>
      </c>
      <c r="L487" s="12" t="str">
        <f ca="1">TEXT(HOUR(C487),"00")</f>
        <v>19</v>
      </c>
      <c r="M487" s="12" t="str">
        <f ca="1">TEXT(MINUTE(C487),"00")</f>
        <v>41</v>
      </c>
      <c r="N487" s="13" t="str">
        <f ca="1">CONCATENATE(J487,K487,L487,M487,)</f>
        <v>10291941</v>
      </c>
      <c r="O487" s="11">
        <f ca="1">I487*1440</f>
        <v>5.9999999999999787</v>
      </c>
      <c r="P487" s="13">
        <v>409</v>
      </c>
      <c r="Q487" s="13" t="str">
        <f>E487</f>
        <v>PARIS ORY</v>
      </c>
      <c r="R487" s="13" t="s">
        <v>343</v>
      </c>
      <c r="S487" s="29" t="str">
        <f ca="1">CONCATENATE(N487,",",INT(O487),",",P487,",",Q487,",",R487)</f>
        <v>10291941,5,409,PARIS ORY,GENEVA</v>
      </c>
    </row>
    <row r="488" spans="1:19" x14ac:dyDescent="0.25">
      <c r="A488" s="34">
        <v>43767</v>
      </c>
      <c r="B488" s="18">
        <v>0.87152777777777779</v>
      </c>
      <c r="C488" s="18">
        <f ca="1">B488+(D488/1440)</f>
        <v>0.95</v>
      </c>
      <c r="D488" s="31">
        <f ca="1">RANDBETWEEN(-30,120)</f>
        <v>113</v>
      </c>
      <c r="E488" s="19" t="s">
        <v>251</v>
      </c>
      <c r="F488" s="19" t="s">
        <v>23</v>
      </c>
      <c r="G488" s="19" t="s">
        <v>252</v>
      </c>
      <c r="H488" s="19"/>
      <c r="I488" s="11">
        <f ca="1">IF(C488&gt;B488,-(B488-C488),C488-B488)</f>
        <v>7.8472222222222165E-2</v>
      </c>
      <c r="J488" s="11">
        <f>MONTH(A488)</f>
        <v>10</v>
      </c>
      <c r="K488" s="11" t="str">
        <f>TEXT(DAY(A488), "DD")</f>
        <v>29</v>
      </c>
      <c r="L488" s="12" t="str">
        <f ca="1">TEXT(HOUR(C488),"00")</f>
        <v>22</v>
      </c>
      <c r="M488" s="12" t="str">
        <f ca="1">TEXT(MINUTE(C488),"00")</f>
        <v>48</v>
      </c>
      <c r="N488" s="13" t="str">
        <f ca="1">CONCATENATE(J488,K488,L488,M488,)</f>
        <v>10292248</v>
      </c>
      <c r="O488" s="11">
        <f ca="1">I488*1440</f>
        <v>112.99999999999991</v>
      </c>
      <c r="P488" s="13">
        <v>1549</v>
      </c>
      <c r="Q488" s="13" t="str">
        <f>E488</f>
        <v>FARO</v>
      </c>
      <c r="R488" s="13" t="s">
        <v>343</v>
      </c>
      <c r="S488" s="29" t="str">
        <f ca="1">CONCATENATE(N488,",",INT(O488),",",P488,",",Q488,",",R488)</f>
        <v>10292248,113,1549,FARO,GENEVA</v>
      </c>
    </row>
    <row r="489" spans="1:19" x14ac:dyDescent="0.25">
      <c r="A489" s="34">
        <v>43767</v>
      </c>
      <c r="B489" s="18">
        <v>0.80902777777777779</v>
      </c>
      <c r="C489" s="18">
        <f ca="1">B489+(D489/1440)</f>
        <v>0.80347222222222225</v>
      </c>
      <c r="D489" s="31">
        <f ca="1">RANDBETWEEN(-30,120)</f>
        <v>-8</v>
      </c>
      <c r="E489" s="19" t="s">
        <v>39</v>
      </c>
      <c r="F489" s="19" t="s">
        <v>37</v>
      </c>
      <c r="G489" s="19" t="s">
        <v>235</v>
      </c>
      <c r="H489" s="19"/>
      <c r="I489" s="11">
        <f ca="1">IF(C489&gt;B489,-(B489-C489),C489-B489)</f>
        <v>-5.5555555555555358E-3</v>
      </c>
      <c r="J489" s="11">
        <f>MONTH(A489)</f>
        <v>10</v>
      </c>
      <c r="K489" s="11" t="str">
        <f>TEXT(DAY(A489), "DD")</f>
        <v>29</v>
      </c>
      <c r="L489" s="12" t="str">
        <f ca="1">TEXT(HOUR(C489),"00")</f>
        <v>19</v>
      </c>
      <c r="M489" s="12" t="str">
        <f ca="1">TEXT(MINUTE(C489),"00")</f>
        <v>17</v>
      </c>
      <c r="N489" s="13" t="str">
        <f ca="1">CONCATENATE(J489,K489,L489,M489,)</f>
        <v>10291917</v>
      </c>
      <c r="O489" s="11">
        <f ca="1">I489*1440</f>
        <v>-7.9999999999999716</v>
      </c>
      <c r="P489" s="13">
        <v>463</v>
      </c>
      <c r="Q489" s="13" t="str">
        <f>E489</f>
        <v>MUNICH</v>
      </c>
      <c r="R489" s="13" t="s">
        <v>343</v>
      </c>
      <c r="S489" s="29" t="str">
        <f ca="1">CONCATENATE(N489,",",INT(O489),",",P489,",",Q489,",",R489)</f>
        <v>10291917,-8,463,MUNICH,GENEVA</v>
      </c>
    </row>
    <row r="490" spans="1:19" ht="29.25" x14ac:dyDescent="0.25">
      <c r="A490" s="34">
        <v>43767</v>
      </c>
      <c r="B490" s="18">
        <v>0.88194444444444453</v>
      </c>
      <c r="C490" s="18">
        <f ca="1">B490+(D490/1440)</f>
        <v>0.95277777777777783</v>
      </c>
      <c r="D490" s="31">
        <f ca="1">RANDBETWEEN(-30,120)</f>
        <v>102</v>
      </c>
      <c r="E490" s="19" t="s">
        <v>257</v>
      </c>
      <c r="F490" s="19" t="s">
        <v>23</v>
      </c>
      <c r="G490" s="19" t="s">
        <v>258</v>
      </c>
      <c r="H490" s="19"/>
      <c r="I490" s="11">
        <f ca="1">IF(C490&gt;B490,-(B490-C490),C490-B490)</f>
        <v>7.0833333333333304E-2</v>
      </c>
      <c r="J490" s="11">
        <f>MONTH(A490)</f>
        <v>10</v>
      </c>
      <c r="K490" s="11" t="str">
        <f>TEXT(DAY(A490), "DD")</f>
        <v>29</v>
      </c>
      <c r="L490" s="12" t="str">
        <f ca="1">TEXT(HOUR(C490),"00")</f>
        <v>22</v>
      </c>
      <c r="M490" s="12" t="str">
        <f ca="1">TEXT(MINUTE(C490),"00")</f>
        <v>52</v>
      </c>
      <c r="N490" s="13" t="str">
        <f ca="1">CONCATENATE(J490,K490,L490,M490,)</f>
        <v>10292252</v>
      </c>
      <c r="O490" s="11">
        <f ca="1">I490*1440</f>
        <v>101.99999999999996</v>
      </c>
      <c r="P490" s="13">
        <v>907</v>
      </c>
      <c r="Q490" s="13" t="str">
        <f>E490</f>
        <v>BIRMINGHAM</v>
      </c>
      <c r="R490" s="13" t="s">
        <v>343</v>
      </c>
      <c r="S490" s="29" t="str">
        <f ca="1">CONCATENATE(N490,",",INT(O490),",",P490,",",Q490,",",R490)</f>
        <v>10292252,102,907,BIRMINGHAM,GENEVA</v>
      </c>
    </row>
    <row r="491" spans="1:19" x14ac:dyDescent="0.25">
      <c r="A491" s="34">
        <v>43767</v>
      </c>
      <c r="B491" s="18">
        <v>0.93402777777777779</v>
      </c>
      <c r="C491" s="18">
        <f ca="1">B491+(D491/1440)</f>
        <v>0.92361111111111116</v>
      </c>
      <c r="D491" s="31">
        <f ca="1">RANDBETWEEN(-30,120)</f>
        <v>-15</v>
      </c>
      <c r="E491" s="19" t="s">
        <v>107</v>
      </c>
      <c r="F491" s="19" t="s">
        <v>23</v>
      </c>
      <c r="G491" s="19" t="s">
        <v>276</v>
      </c>
      <c r="H491" s="19"/>
      <c r="I491" s="11">
        <f ca="1">IF(C491&gt;B491,-(B491-C491),C491-B491)</f>
        <v>-1.041666666666663E-2</v>
      </c>
      <c r="J491" s="11">
        <f>MONTH(A491)</f>
        <v>10</v>
      </c>
      <c r="K491" s="11" t="str">
        <f>TEXT(DAY(A491), "DD")</f>
        <v>29</v>
      </c>
      <c r="L491" s="12" t="str">
        <f ca="1">TEXT(HOUR(C491),"00")</f>
        <v>22</v>
      </c>
      <c r="M491" s="12" t="str">
        <f ca="1">TEXT(MINUTE(C491),"00")</f>
        <v>10</v>
      </c>
      <c r="N491" s="13" t="str">
        <f ca="1">CONCATENATE(J491,K491,L491,M491,)</f>
        <v>10292210</v>
      </c>
      <c r="O491" s="11">
        <f ca="1">I491*1440</f>
        <v>-14.999999999999947</v>
      </c>
      <c r="P491" s="13">
        <v>1501</v>
      </c>
      <c r="Q491" s="13" t="str">
        <f>E491</f>
        <v>LISBON</v>
      </c>
      <c r="R491" s="13" t="s">
        <v>343</v>
      </c>
      <c r="S491" s="29" t="str">
        <f ca="1">CONCATENATE(N491,",",INT(O491),",",P491,",",Q491,",",R491)</f>
        <v>10292210,-15,1501,LISBON,GENEVA</v>
      </c>
    </row>
    <row r="492" spans="1:19" ht="29.25" x14ac:dyDescent="0.25">
      <c r="A492" s="34">
        <v>43767</v>
      </c>
      <c r="B492" s="18">
        <v>0.8125</v>
      </c>
      <c r="C492" s="18">
        <f ca="1">B492+(D492/1440)</f>
        <v>0.88402777777777775</v>
      </c>
      <c r="D492" s="31">
        <f ca="1">RANDBETWEEN(-30,120)</f>
        <v>103</v>
      </c>
      <c r="E492" s="19" t="s">
        <v>238</v>
      </c>
      <c r="F492" s="19" t="s">
        <v>37</v>
      </c>
      <c r="G492" s="19" t="s">
        <v>239</v>
      </c>
      <c r="H492" s="19"/>
      <c r="I492" s="11">
        <f ca="1">IF(C492&gt;B492,-(B492-C492),C492-B492)</f>
        <v>7.1527777777777746E-2</v>
      </c>
      <c r="J492" s="11">
        <f>MONTH(A492)</f>
        <v>10</v>
      </c>
      <c r="K492" s="11" t="str">
        <f>TEXT(DAY(A492), "DD")</f>
        <v>29</v>
      </c>
      <c r="L492" s="12" t="str">
        <f ca="1">TEXT(HOUR(C492),"00")</f>
        <v>21</v>
      </c>
      <c r="M492" s="12" t="str">
        <f ca="1">TEXT(MINUTE(C492),"00")</f>
        <v>13</v>
      </c>
      <c r="N492" s="13" t="str">
        <f ca="1">CONCATENATE(J492,K492,L492,M492,)</f>
        <v>10292113</v>
      </c>
      <c r="O492" s="11">
        <f ca="1">I492*1440</f>
        <v>102.99999999999996</v>
      </c>
      <c r="P492" s="13">
        <v>3468</v>
      </c>
      <c r="Q492" s="13" t="str">
        <f>E492</f>
        <v>MARSA ALAM</v>
      </c>
      <c r="R492" s="13" t="s">
        <v>343</v>
      </c>
      <c r="S492" s="29" t="str">
        <f ca="1">CONCATENATE(N492,",",INT(O492),",",P492,",",Q492,",",R492)</f>
        <v>10292113,103,3468,MARSA ALAM,GENEVA</v>
      </c>
    </row>
    <row r="493" spans="1:19" ht="29.25" x14ac:dyDescent="0.25">
      <c r="A493" s="34">
        <v>43767</v>
      </c>
      <c r="B493" s="18">
        <v>0.8125</v>
      </c>
      <c r="C493" s="18">
        <f ca="1">B493+(D493/1440)</f>
        <v>0.81527777777777777</v>
      </c>
      <c r="D493" s="31">
        <f ca="1">RANDBETWEEN(-30,120)</f>
        <v>4</v>
      </c>
      <c r="E493" s="19" t="s">
        <v>236</v>
      </c>
      <c r="F493" s="19" t="s">
        <v>23</v>
      </c>
      <c r="G493" s="19" t="s">
        <v>237</v>
      </c>
      <c r="H493" s="19"/>
      <c r="I493" s="11">
        <f ca="1">IF(C493&gt;B493,-(B493-C493),C493-B493)</f>
        <v>2.7777777777777679E-3</v>
      </c>
      <c r="J493" s="11">
        <f>MONTH(A493)</f>
        <v>10</v>
      </c>
      <c r="K493" s="11" t="str">
        <f>TEXT(DAY(A493), "DD")</f>
        <v>29</v>
      </c>
      <c r="L493" s="12" t="str">
        <f ca="1">TEXT(HOUR(C493),"00")</f>
        <v>19</v>
      </c>
      <c r="M493" s="12" t="str">
        <f ca="1">TEXT(MINUTE(C493),"00")</f>
        <v>34</v>
      </c>
      <c r="N493" s="13" t="str">
        <f ca="1">CONCATENATE(J493,K493,L493,M493,)</f>
        <v>10291934</v>
      </c>
      <c r="O493" s="11">
        <f ca="1">I493*1440</f>
        <v>3.9999999999999858</v>
      </c>
      <c r="P493" s="13">
        <v>1262</v>
      </c>
      <c r="Q493" s="13" t="str">
        <f>E493</f>
        <v>EDINBURGH</v>
      </c>
      <c r="R493" s="13" t="s">
        <v>343</v>
      </c>
      <c r="S493" s="29" t="str">
        <f ca="1">CONCATENATE(N493,",",INT(O493),",",P493,",",Q493,",",R493)</f>
        <v>10291934,3,1262,EDINBURGH,GENEVA</v>
      </c>
    </row>
    <row r="494" spans="1:19" x14ac:dyDescent="0.25">
      <c r="A494" s="34">
        <v>43767</v>
      </c>
      <c r="B494" s="18">
        <v>0.85416666666666663</v>
      </c>
      <c r="C494" s="18">
        <f ca="1">B494+(D494/1440)</f>
        <v>0.91805555555555551</v>
      </c>
      <c r="D494" s="31">
        <f ca="1">RANDBETWEEN(-30,120)</f>
        <v>92</v>
      </c>
      <c r="E494" s="19" t="s">
        <v>182</v>
      </c>
      <c r="F494" s="19" t="s">
        <v>23</v>
      </c>
      <c r="G494" s="19" t="s">
        <v>248</v>
      </c>
      <c r="H494" s="19"/>
      <c r="I494" s="11">
        <f ca="1">IF(C494&gt;B494,-(B494-C494),C494-B494)</f>
        <v>6.3888888888888884E-2</v>
      </c>
      <c r="J494" s="11">
        <f>MONTH(A494)</f>
        <v>10</v>
      </c>
      <c r="K494" s="11" t="str">
        <f>TEXT(DAY(A494), "DD")</f>
        <v>29</v>
      </c>
      <c r="L494" s="12" t="str">
        <f ca="1">TEXT(HOUR(C494),"00")</f>
        <v>22</v>
      </c>
      <c r="M494" s="12" t="str">
        <f ca="1">TEXT(MINUTE(C494),"00")</f>
        <v>02</v>
      </c>
      <c r="N494" s="13" t="str">
        <f ca="1">CONCATENATE(J494,K494,L494,M494,)</f>
        <v>10292202</v>
      </c>
      <c r="O494" s="11">
        <f ca="1">I494*1440</f>
        <v>92</v>
      </c>
      <c r="P494" s="13">
        <v>864</v>
      </c>
      <c r="Q494" s="13" t="str">
        <f>E494</f>
        <v>BRISTOL</v>
      </c>
      <c r="R494" s="13" t="s">
        <v>343</v>
      </c>
      <c r="S494" s="29" t="str">
        <f ca="1">CONCATENATE(N494,",",INT(O494),",",P494,",",Q494,",",R494)</f>
        <v>10292202,92,864,BRISTOL,GENEVA</v>
      </c>
    </row>
    <row r="495" spans="1:19" x14ac:dyDescent="0.25">
      <c r="A495" s="34">
        <v>43767</v>
      </c>
      <c r="B495" s="18">
        <v>0.87847222222222221</v>
      </c>
      <c r="C495" s="18">
        <f ca="1">B495+(D495/1440)</f>
        <v>0.87847222222222221</v>
      </c>
      <c r="D495" s="31">
        <f ca="1">RANDBETWEEN(-30,120)</f>
        <v>0</v>
      </c>
      <c r="E495" s="19" t="s">
        <v>56</v>
      </c>
      <c r="F495" s="19" t="s">
        <v>23</v>
      </c>
      <c r="G495" s="19" t="s">
        <v>256</v>
      </c>
      <c r="H495" s="19"/>
      <c r="I495" s="11">
        <f ca="1">IF(C495&gt;B495,-(B495-C495),C495-B495)</f>
        <v>0</v>
      </c>
      <c r="J495" s="11">
        <f>MONTH(A495)</f>
        <v>10</v>
      </c>
      <c r="K495" s="11" t="str">
        <f>TEXT(DAY(A495), "DD")</f>
        <v>29</v>
      </c>
      <c r="L495" s="12" t="str">
        <f ca="1">TEXT(HOUR(C495),"00")</f>
        <v>21</v>
      </c>
      <c r="M495" s="12" t="str">
        <f ca="1">TEXT(MINUTE(C495),"00")</f>
        <v>05</v>
      </c>
      <c r="N495" s="13" t="str">
        <f ca="1">CONCATENATE(J495,K495,L495,M495,)</f>
        <v>10292105</v>
      </c>
      <c r="O495" s="11">
        <f ca="1">I495*1440</f>
        <v>0</v>
      </c>
      <c r="P495" s="13">
        <v>1309</v>
      </c>
      <c r="Q495" s="13" t="str">
        <f>E495</f>
        <v>PORTO</v>
      </c>
      <c r="R495" s="13" t="s">
        <v>343</v>
      </c>
      <c r="S495" s="29" t="str">
        <f ca="1">CONCATENATE(N495,",",INT(O495),",",P495,",",Q495,",",R495)</f>
        <v>10292105,0,1309,PORTO,GENEVA</v>
      </c>
    </row>
    <row r="496" spans="1:19" ht="29.25" x14ac:dyDescent="0.25">
      <c r="A496" s="34">
        <v>43767</v>
      </c>
      <c r="B496" s="18">
        <v>0.92013888888888884</v>
      </c>
      <c r="C496" s="18">
        <f ca="1">B496+(D496/1440)</f>
        <v>0.93541666666666656</v>
      </c>
      <c r="D496" s="31">
        <f ca="1">RANDBETWEEN(-30,120)</f>
        <v>22</v>
      </c>
      <c r="E496" s="19" t="s">
        <v>54</v>
      </c>
      <c r="F496" s="19" t="s">
        <v>37</v>
      </c>
      <c r="G496" s="19" t="s">
        <v>268</v>
      </c>
      <c r="H496" s="19"/>
      <c r="I496" s="11">
        <f ca="1">IF(C496&gt;B496,-(B496-C496),C496-B496)</f>
        <v>1.5277777777777724E-2</v>
      </c>
      <c r="J496" s="11">
        <f>MONTH(A496)</f>
        <v>10</v>
      </c>
      <c r="K496" s="11" t="str">
        <f>TEXT(DAY(A496), "DD")</f>
        <v>29</v>
      </c>
      <c r="L496" s="12" t="str">
        <f ca="1">TEXT(HOUR(C496),"00")</f>
        <v>22</v>
      </c>
      <c r="M496" s="12" t="str">
        <f ca="1">TEXT(MINUTE(C496),"00")</f>
        <v>27</v>
      </c>
      <c r="N496" s="13" t="str">
        <f ca="1">CONCATENATE(J496,K496,L496,M496,)</f>
        <v>10292227</v>
      </c>
      <c r="O496" s="11">
        <f ca="1">I496*1440</f>
        <v>21.999999999999922</v>
      </c>
      <c r="P496" s="13">
        <v>745</v>
      </c>
      <c r="Q496" s="13" t="str">
        <f>E496</f>
        <v>LONDON LHR</v>
      </c>
      <c r="R496" s="13" t="s">
        <v>343</v>
      </c>
      <c r="S496" s="29" t="str">
        <f ca="1">CONCATENATE(N496,",",INT(O496),",",P496,",",Q496,",",R496)</f>
        <v>10292227,21,745,LONDON LHR,GENEVA</v>
      </c>
    </row>
    <row r="497" spans="1:19" ht="29.25" x14ac:dyDescent="0.25">
      <c r="A497" s="34">
        <v>43767</v>
      </c>
      <c r="B497" s="18">
        <v>0.94444444444444453</v>
      </c>
      <c r="C497" s="18">
        <f ca="1">B497+(D497/1440)</f>
        <v>1.0208333333333335</v>
      </c>
      <c r="D497" s="31">
        <f ca="1">RANDBETWEEN(-30,120)</f>
        <v>110</v>
      </c>
      <c r="E497" s="19" t="s">
        <v>33</v>
      </c>
      <c r="F497" s="19" t="s">
        <v>34</v>
      </c>
      <c r="G497" s="19" t="s">
        <v>280</v>
      </c>
      <c r="H497" s="19"/>
      <c r="I497" s="11">
        <f ca="1">IF(C497&gt;B497,-(B497-C497),C497-B497)</f>
        <v>7.6388888888888951E-2</v>
      </c>
      <c r="J497" s="11">
        <f>MONTH(A497)</f>
        <v>10</v>
      </c>
      <c r="K497" s="11" t="str">
        <f>TEXT(DAY(A497), "DD")</f>
        <v>29</v>
      </c>
      <c r="L497" s="12" t="str">
        <f ca="1">TEXT(HOUR(C497),"00")</f>
        <v>00</v>
      </c>
      <c r="M497" s="12" t="str">
        <f ca="1">TEXT(MINUTE(C497),"00")</f>
        <v>30</v>
      </c>
      <c r="N497" s="13" t="str">
        <f ca="1">CONCATENATE(J497,K497,L497,M497,)</f>
        <v>10290030</v>
      </c>
      <c r="O497" s="11">
        <f ca="1">I497*1440</f>
        <v>110.00000000000009</v>
      </c>
      <c r="P497" s="13">
        <v>691</v>
      </c>
      <c r="Q497" s="13" t="str">
        <f>E497</f>
        <v>AMSTERDAM</v>
      </c>
      <c r="R497" s="13" t="s">
        <v>343</v>
      </c>
      <c r="S497" s="29" t="str">
        <f ca="1">CONCATENATE(N497,",",INT(O497),",",P497,",",Q497,",",R497)</f>
        <v>10290030,110,691,AMSTERDAM,GENEVA</v>
      </c>
    </row>
    <row r="498" spans="1:19" ht="29.25" x14ac:dyDescent="0.25">
      <c r="A498" s="34">
        <v>43767</v>
      </c>
      <c r="B498" s="18">
        <v>0.85416666666666663</v>
      </c>
      <c r="C498" s="18">
        <f ca="1">B498+(D498/1440)</f>
        <v>0.92152777777777772</v>
      </c>
      <c r="D498" s="31">
        <f ca="1">RANDBETWEEN(-30,120)</f>
        <v>97</v>
      </c>
      <c r="E498" s="19" t="s">
        <v>13</v>
      </c>
      <c r="F498" s="19" t="s">
        <v>14</v>
      </c>
      <c r="G498" s="19" t="s">
        <v>247</v>
      </c>
      <c r="H498" s="19"/>
      <c r="I498" s="11">
        <f ca="1">IF(C498&gt;B498,-(B498-C498),C498-B498)</f>
        <v>6.7361111111111094E-2</v>
      </c>
      <c r="J498" s="11">
        <f>MONTH(A498)</f>
        <v>10</v>
      </c>
      <c r="K498" s="11" t="str">
        <f>TEXT(DAY(A498), "DD")</f>
        <v>29</v>
      </c>
      <c r="L498" s="12" t="str">
        <f ca="1">TEXT(HOUR(C498),"00")</f>
        <v>22</v>
      </c>
      <c r="M498" s="12" t="str">
        <f ca="1">TEXT(MINUTE(C498),"00")</f>
        <v>07</v>
      </c>
      <c r="N498" s="13" t="str">
        <f ca="1">CONCATENATE(J498,K498,L498,M498,)</f>
        <v>10292207</v>
      </c>
      <c r="O498" s="11">
        <f ca="1">I498*1440</f>
        <v>96.999999999999972</v>
      </c>
      <c r="P498" s="13">
        <v>532</v>
      </c>
      <c r="Q498" s="13" t="str">
        <f>E498</f>
        <v>BRUSSELS</v>
      </c>
      <c r="R498" s="13" t="s">
        <v>343</v>
      </c>
      <c r="S498" s="29" t="str">
        <f ca="1">CONCATENATE(N498,",",INT(O498),",",P498,",",Q498,",",R498)</f>
        <v>10292207,97,532,BRUSSELS,GENEVA</v>
      </c>
    </row>
    <row r="499" spans="1:19" ht="29.25" x14ac:dyDescent="0.25">
      <c r="A499" s="34">
        <v>43767</v>
      </c>
      <c r="B499" s="18">
        <v>0.91666666666666663</v>
      </c>
      <c r="C499" s="18">
        <f ca="1">B499+(D499/1440)</f>
        <v>0.93958333333333333</v>
      </c>
      <c r="D499" s="31">
        <f ca="1">RANDBETWEEN(-30,120)</f>
        <v>33</v>
      </c>
      <c r="E499" s="19" t="s">
        <v>205</v>
      </c>
      <c r="F499" s="19" t="s">
        <v>23</v>
      </c>
      <c r="G499" s="19" t="s">
        <v>264</v>
      </c>
      <c r="H499" s="19"/>
      <c r="I499" s="11">
        <f ca="1">IF(C499&gt;B499,-(B499-C499),C499-B499)</f>
        <v>2.2916666666666696E-2</v>
      </c>
      <c r="J499" s="11">
        <f>MONTH(A499)</f>
        <v>10</v>
      </c>
      <c r="K499" s="11" t="str">
        <f>TEXT(DAY(A499), "DD")</f>
        <v>29</v>
      </c>
      <c r="L499" s="12" t="str">
        <f ca="1">TEXT(HOUR(C499),"00")</f>
        <v>22</v>
      </c>
      <c r="M499" s="12" t="str">
        <f ca="1">TEXT(MINUTE(C499),"00")</f>
        <v>33</v>
      </c>
      <c r="N499" s="13" t="str">
        <f ca="1">CONCATENATE(J499,K499,L499,M499,)</f>
        <v>10292233</v>
      </c>
      <c r="O499" s="11">
        <f ca="1">I499*1440</f>
        <v>33.000000000000043</v>
      </c>
      <c r="P499" s="13">
        <v>2023</v>
      </c>
      <c r="Q499" s="13" t="str">
        <f>E499</f>
        <v>MARRAKECH</v>
      </c>
      <c r="R499" s="13" t="s">
        <v>343</v>
      </c>
      <c r="S499" s="29" t="str">
        <f ca="1">CONCATENATE(N499,",",INT(O499),",",P499,",",Q499,",",R499)</f>
        <v>10292233,33,2023,MARRAKECH,GENEVA</v>
      </c>
    </row>
    <row r="500" spans="1:19" ht="29.25" x14ac:dyDescent="0.25">
      <c r="A500" s="34">
        <v>43767</v>
      </c>
      <c r="B500" s="18">
        <v>0.95486111111111116</v>
      </c>
      <c r="C500" s="18">
        <f ca="1">B500+(D500/1440)</f>
        <v>0.99236111111111114</v>
      </c>
      <c r="D500" s="31">
        <f ca="1">RANDBETWEEN(-30,120)</f>
        <v>54</v>
      </c>
      <c r="E500" s="19" t="s">
        <v>25</v>
      </c>
      <c r="F500" s="19" t="s">
        <v>23</v>
      </c>
      <c r="G500" s="19" t="s">
        <v>283</v>
      </c>
      <c r="H500" s="19"/>
      <c r="I500" s="11">
        <f ca="1">IF(C500&gt;B500,-(B500-C500),C500-B500)</f>
        <v>3.7499999999999978E-2</v>
      </c>
      <c r="J500" s="11">
        <f>MONTH(A500)</f>
        <v>10</v>
      </c>
      <c r="K500" s="11" t="str">
        <f>TEXT(DAY(A500), "DD")</f>
        <v>29</v>
      </c>
      <c r="L500" s="12" t="str">
        <f ca="1">TEXT(HOUR(C500),"00")</f>
        <v>23</v>
      </c>
      <c r="M500" s="12" t="str">
        <f ca="1">TEXT(MINUTE(C500),"00")</f>
        <v>49</v>
      </c>
      <c r="N500" s="13" t="str">
        <f ca="1">CONCATENATE(J500,K500,L500,M500,)</f>
        <v>10292349</v>
      </c>
      <c r="O500" s="11">
        <f ca="1">I500*1440</f>
        <v>53.999999999999972</v>
      </c>
      <c r="P500" s="13">
        <v>622</v>
      </c>
      <c r="Q500" s="13" t="str">
        <f>E500</f>
        <v>BARCELONA</v>
      </c>
      <c r="R500" s="13" t="s">
        <v>343</v>
      </c>
      <c r="S500" s="29" t="str">
        <f ca="1">CONCATENATE(N500,",",INT(O500),",",P500,",",Q500,",",R500)</f>
        <v>10292349,54,622,BARCELONA,GENEVA</v>
      </c>
    </row>
    <row r="501" spans="1:19" x14ac:dyDescent="0.25">
      <c r="A501" s="34">
        <v>43767</v>
      </c>
      <c r="B501" s="18">
        <v>0.92361111111111116</v>
      </c>
      <c r="C501" s="18">
        <f ca="1">B501+(D501/1440)</f>
        <v>0.91388888888888897</v>
      </c>
      <c r="D501" s="31">
        <f ca="1">RANDBETWEEN(-30,120)</f>
        <v>-14</v>
      </c>
      <c r="E501" s="19" t="s">
        <v>156</v>
      </c>
      <c r="F501" s="19" t="s">
        <v>23</v>
      </c>
      <c r="G501" s="19" t="s">
        <v>271</v>
      </c>
      <c r="H501" s="19"/>
      <c r="I501" s="11">
        <f ca="1">IF(C501&gt;B501,-(B501-C501),C501-B501)</f>
        <v>-9.7222222222221877E-3</v>
      </c>
      <c r="J501" s="11">
        <f>MONTH(A501)</f>
        <v>10</v>
      </c>
      <c r="K501" s="11" t="str">
        <f>TEXT(DAY(A501), "DD")</f>
        <v>29</v>
      </c>
      <c r="L501" s="12" t="str">
        <f ca="1">TEXT(HOUR(C501),"00")</f>
        <v>21</v>
      </c>
      <c r="M501" s="12" t="str">
        <f ca="1">TEXT(MINUTE(C501),"00")</f>
        <v>56</v>
      </c>
      <c r="N501" s="13" t="str">
        <f ca="1">CONCATENATE(J501,K501,L501,M501,)</f>
        <v>10292156</v>
      </c>
      <c r="O501" s="11">
        <f ca="1">I501*1440</f>
        <v>-13.99999999999995</v>
      </c>
      <c r="P501" s="13">
        <v>597</v>
      </c>
      <c r="Q501" s="13" t="str">
        <f>E501</f>
        <v>NANTES</v>
      </c>
      <c r="R501" s="13" t="s">
        <v>343</v>
      </c>
      <c r="S501" s="29" t="str">
        <f ca="1">CONCATENATE(N501,",",INT(O501),",",P501,",",Q501,",",R501)</f>
        <v>10292156,-14,597,NANTES,GENEVA</v>
      </c>
    </row>
    <row r="502" spans="1:19" x14ac:dyDescent="0.25">
      <c r="A502" s="34">
        <v>43767</v>
      </c>
      <c r="B502" s="18">
        <v>0.91319444444444453</v>
      </c>
      <c r="C502" s="18">
        <f ca="1">B502+(D502/1440)</f>
        <v>0.92708333333333337</v>
      </c>
      <c r="D502" s="31">
        <f ca="1">RANDBETWEEN(-30,120)</f>
        <v>20</v>
      </c>
      <c r="E502" s="19" t="s">
        <v>46</v>
      </c>
      <c r="F502" s="19" t="s">
        <v>47</v>
      </c>
      <c r="G502" s="19" t="s">
        <v>263</v>
      </c>
      <c r="H502" s="19"/>
      <c r="I502" s="11">
        <f ca="1">IF(C502&gt;B502,-(B502-C502),C502-B502)</f>
        <v>1.388888888888884E-2</v>
      </c>
      <c r="J502" s="11">
        <f>MONTH(A502)</f>
        <v>10</v>
      </c>
      <c r="K502" s="11" t="str">
        <f>TEXT(DAY(A502), "DD")</f>
        <v>29</v>
      </c>
      <c r="L502" s="12" t="str">
        <f ca="1">TEXT(HOUR(C502),"00")</f>
        <v>22</v>
      </c>
      <c r="M502" s="12" t="str">
        <f ca="1">TEXT(MINUTE(C502),"00")</f>
        <v>15</v>
      </c>
      <c r="N502" s="13" t="str">
        <f ca="1">CONCATENATE(J502,K502,L502,M502,)</f>
        <v>10292215</v>
      </c>
      <c r="O502" s="11">
        <f ca="1">I502*1440</f>
        <v>19.999999999999929</v>
      </c>
      <c r="P502" s="13">
        <v>803</v>
      </c>
      <c r="Q502" s="13" t="str">
        <f>E502</f>
        <v>VIENNA</v>
      </c>
      <c r="R502" s="13" t="s">
        <v>343</v>
      </c>
      <c r="S502" s="29" t="str">
        <f ca="1">CONCATENATE(N502,",",INT(O502),",",P502,",",Q502,",",R502)</f>
        <v>10292215,19,803,VIENNA,GENEVA</v>
      </c>
    </row>
    <row r="503" spans="1:19" ht="29.25" x14ac:dyDescent="0.25">
      <c r="A503" s="34">
        <v>43767</v>
      </c>
      <c r="B503" s="18">
        <v>0.87152777777777779</v>
      </c>
      <c r="C503" s="18">
        <f ca="1">B503+(D503/1440)</f>
        <v>0.95347222222222228</v>
      </c>
      <c r="D503" s="31">
        <f ca="1">RANDBETWEEN(-30,120)</f>
        <v>118</v>
      </c>
      <c r="E503" s="19" t="s">
        <v>98</v>
      </c>
      <c r="F503" s="19" t="s">
        <v>23</v>
      </c>
      <c r="G503" s="19" t="s">
        <v>253</v>
      </c>
      <c r="H503" s="19"/>
      <c r="I503" s="11">
        <f ca="1">IF(C503&gt;B503,-(B503-C503),C503-B503)</f>
        <v>8.1944444444444486E-2</v>
      </c>
      <c r="J503" s="11">
        <f>MONTH(A503)</f>
        <v>10</v>
      </c>
      <c r="K503" s="11" t="str">
        <f>TEXT(DAY(A503), "DD")</f>
        <v>29</v>
      </c>
      <c r="L503" s="12" t="str">
        <f ca="1">TEXT(HOUR(C503),"00")</f>
        <v>22</v>
      </c>
      <c r="M503" s="12" t="str">
        <f ca="1">TEXT(MINUTE(C503),"00")</f>
        <v>53</v>
      </c>
      <c r="N503" s="13" t="str">
        <f ca="1">CONCATENATE(J503,K503,L503,M503,)</f>
        <v>10292253</v>
      </c>
      <c r="O503" s="11">
        <f ca="1">I503*1440</f>
        <v>118.00000000000006</v>
      </c>
      <c r="P503" s="13">
        <v>745</v>
      </c>
      <c r="Q503" s="13" t="str">
        <f>E503</f>
        <v>LONDON LGW</v>
      </c>
      <c r="R503" s="13" t="s">
        <v>343</v>
      </c>
      <c r="S503" s="29" t="str">
        <f ca="1">CONCATENATE(N503,",",INT(O503),",",P503,",",Q503,",",R503)</f>
        <v>10292253,118,745,LONDON LGW,GENEVA</v>
      </c>
    </row>
    <row r="504" spans="1:19" x14ac:dyDescent="0.25">
      <c r="A504" s="34">
        <v>43767</v>
      </c>
      <c r="B504" s="18">
        <v>0.81944444444444453</v>
      </c>
      <c r="C504" s="18">
        <f ca="1">B504+(D504/1440)</f>
        <v>0.87569444444444455</v>
      </c>
      <c r="D504" s="31">
        <f ca="1">RANDBETWEEN(-30,120)</f>
        <v>81</v>
      </c>
      <c r="E504" s="19" t="s">
        <v>30</v>
      </c>
      <c r="F504" s="19" t="s">
        <v>31</v>
      </c>
      <c r="G504" s="19" t="s">
        <v>242</v>
      </c>
      <c r="H504" s="19"/>
      <c r="I504" s="11">
        <f ca="1">IF(C504&gt;B504,-(B504-C504),C504-B504)</f>
        <v>5.6250000000000022E-2</v>
      </c>
      <c r="J504" s="11">
        <f>MONTH(A504)</f>
        <v>10</v>
      </c>
      <c r="K504" s="11" t="str">
        <f>TEXT(DAY(A504), "DD")</f>
        <v>29</v>
      </c>
      <c r="L504" s="12" t="str">
        <f ca="1">TEXT(HOUR(C504),"00")</f>
        <v>21</v>
      </c>
      <c r="M504" s="12" t="str">
        <f ca="1">TEXT(MINUTE(C504),"00")</f>
        <v>01</v>
      </c>
      <c r="N504" s="13" t="str">
        <f ca="1">CONCATENATE(J504,K504,L504,M504,)</f>
        <v>10292101</v>
      </c>
      <c r="O504" s="11">
        <f ca="1">I504*1440</f>
        <v>81.000000000000028</v>
      </c>
      <c r="P504" s="13">
        <v>409</v>
      </c>
      <c r="Q504" s="13" t="str">
        <f>E504</f>
        <v>PARIS CDG</v>
      </c>
      <c r="R504" s="13" t="s">
        <v>343</v>
      </c>
      <c r="S504" s="29" t="str">
        <f ca="1">CONCATENATE(N504,",",INT(O504),",",P504,",",Q504,",",R504)</f>
        <v>10292101,81,409,PARIS CDG,GENEVA</v>
      </c>
    </row>
    <row r="505" spans="1:19" ht="29.25" x14ac:dyDescent="0.25">
      <c r="A505" s="34">
        <v>43767</v>
      </c>
      <c r="B505" s="18">
        <v>0.82638888888888884</v>
      </c>
      <c r="C505" s="18">
        <f ca="1">B505+(D505/1440)</f>
        <v>0.85833333333333328</v>
      </c>
      <c r="D505" s="31">
        <f ca="1">RANDBETWEEN(-30,120)</f>
        <v>46</v>
      </c>
      <c r="E505" s="19" t="s">
        <v>54</v>
      </c>
      <c r="F505" s="19" t="s">
        <v>58</v>
      </c>
      <c r="G505" s="19" t="s">
        <v>243</v>
      </c>
      <c r="H505" s="19"/>
      <c r="I505" s="11">
        <f ca="1">IF(C505&gt;B505,-(B505-C505),C505-B505)</f>
        <v>3.1944444444444442E-2</v>
      </c>
      <c r="J505" s="11">
        <f>MONTH(A505)</f>
        <v>10</v>
      </c>
      <c r="K505" s="11" t="str">
        <f>TEXT(DAY(A505), "DD")</f>
        <v>29</v>
      </c>
      <c r="L505" s="12" t="str">
        <f ca="1">TEXT(HOUR(C505),"00")</f>
        <v>20</v>
      </c>
      <c r="M505" s="12" t="str">
        <f ca="1">TEXT(MINUTE(C505),"00")</f>
        <v>36</v>
      </c>
      <c r="N505" s="13" t="str">
        <f ca="1">CONCATENATE(J505,K505,L505,M505,)</f>
        <v>10292036</v>
      </c>
      <c r="O505" s="11">
        <f ca="1">I505*1440</f>
        <v>46</v>
      </c>
      <c r="P505" s="13">
        <v>745</v>
      </c>
      <c r="Q505" s="13" t="str">
        <f>E505</f>
        <v>LONDON LHR</v>
      </c>
      <c r="R505" s="13" t="s">
        <v>343</v>
      </c>
      <c r="S505" s="29" t="str">
        <f ca="1">CONCATENATE(N505,",",INT(O505),",",P505,",",Q505,",",R505)</f>
        <v>10292036,46,745,LONDON LHR,GENEVA</v>
      </c>
    </row>
    <row r="506" spans="1:19" ht="29.25" x14ac:dyDescent="0.25">
      <c r="A506" s="34">
        <v>43767</v>
      </c>
      <c r="B506" s="18">
        <v>0.84722222222222221</v>
      </c>
      <c r="C506" s="18">
        <f ca="1">B506+(D506/1440)</f>
        <v>0.88888888888888884</v>
      </c>
      <c r="D506" s="31">
        <f ca="1">RANDBETWEEN(-30,120)</f>
        <v>60</v>
      </c>
      <c r="E506" s="19" t="s">
        <v>44</v>
      </c>
      <c r="F506" s="19" t="s">
        <v>23</v>
      </c>
      <c r="G506" s="19" t="s">
        <v>246</v>
      </c>
      <c r="H506" s="19"/>
      <c r="I506" s="11">
        <f ca="1">IF(C506&gt;B506,-(B506-C506),C506-B506)</f>
        <v>4.166666666666663E-2</v>
      </c>
      <c r="J506" s="11">
        <f>MONTH(A506)</f>
        <v>10</v>
      </c>
      <c r="K506" s="11" t="str">
        <f>TEXT(DAY(A506), "DD")</f>
        <v>29</v>
      </c>
      <c r="L506" s="12" t="str">
        <f ca="1">TEXT(HOUR(C506),"00")</f>
        <v>21</v>
      </c>
      <c r="M506" s="12" t="str">
        <f ca="1">TEXT(MINUTE(C506),"00")</f>
        <v>20</v>
      </c>
      <c r="N506" s="13" t="str">
        <f ca="1">CONCATENATE(J506,K506,L506,M506,)</f>
        <v>10292120</v>
      </c>
      <c r="O506" s="11">
        <f ca="1">I506*1440</f>
        <v>59.999999999999943</v>
      </c>
      <c r="P506" s="13">
        <v>877</v>
      </c>
      <c r="Q506" s="13" t="str">
        <f>E506</f>
        <v>BERLIN SXF</v>
      </c>
      <c r="R506" s="13" t="s">
        <v>343</v>
      </c>
      <c r="S506" s="29" t="str">
        <f ca="1">CONCATENATE(N506,",",INT(O506),",",P506,",",Q506,",",R506)</f>
        <v>10292120,59,877,BERLIN SXF,GENEVA</v>
      </c>
    </row>
    <row r="507" spans="1:19" ht="29.25" x14ac:dyDescent="0.25">
      <c r="A507" s="34">
        <v>43767</v>
      </c>
      <c r="B507" s="18">
        <v>0.86111111111111116</v>
      </c>
      <c r="C507" s="18">
        <f ca="1">B507+(D507/1440)</f>
        <v>0.87013888888888891</v>
      </c>
      <c r="D507" s="31">
        <f ca="1">RANDBETWEEN(-30,120)</f>
        <v>13</v>
      </c>
      <c r="E507" s="19" t="s">
        <v>111</v>
      </c>
      <c r="F507" s="19" t="s">
        <v>112</v>
      </c>
      <c r="G507" s="19" t="s">
        <v>249</v>
      </c>
      <c r="H507" s="19"/>
      <c r="I507" s="11">
        <f ca="1">IF(C507&gt;B507,-(B507-C507),C507-B507)</f>
        <v>9.0277777777777457E-3</v>
      </c>
      <c r="J507" s="11">
        <f>MONTH(A507)</f>
        <v>10</v>
      </c>
      <c r="K507" s="11" t="str">
        <f>TEXT(DAY(A507), "DD")</f>
        <v>29</v>
      </c>
      <c r="L507" s="12" t="str">
        <f ca="1">TEXT(HOUR(C507),"00")</f>
        <v>20</v>
      </c>
      <c r="M507" s="12" t="str">
        <f ca="1">TEXT(MINUTE(C507),"00")</f>
        <v>53</v>
      </c>
      <c r="N507" s="13" t="str">
        <f ca="1">CONCATENATE(J507,K507,L507,M507,)</f>
        <v>10292053</v>
      </c>
      <c r="O507" s="11">
        <f ca="1">I507*1440</f>
        <v>12.999999999999954</v>
      </c>
      <c r="P507" s="13">
        <v>2418</v>
      </c>
      <c r="Q507" s="13" t="str">
        <f>E507</f>
        <v>MOSCOW SVO</v>
      </c>
      <c r="R507" s="13" t="s">
        <v>343</v>
      </c>
      <c r="S507" s="29" t="str">
        <f ca="1">CONCATENATE(N507,",",INT(O507),",",P507,",",Q507,",",R507)</f>
        <v>10292053,13,2418,MOSCOW SVO,GENEVA</v>
      </c>
    </row>
    <row r="508" spans="1:19" x14ac:dyDescent="0.25">
      <c r="A508" s="34">
        <v>43767</v>
      </c>
      <c r="B508" s="18">
        <v>0.95138888888888884</v>
      </c>
      <c r="C508" s="18">
        <f ca="1">B508+(D508/1440)</f>
        <v>1.0104166666666665</v>
      </c>
      <c r="D508" s="31">
        <f ca="1">RANDBETWEEN(-30,120)</f>
        <v>85</v>
      </c>
      <c r="E508" s="19" t="s">
        <v>93</v>
      </c>
      <c r="F508" s="19" t="s">
        <v>23</v>
      </c>
      <c r="G508" s="19" t="s">
        <v>282</v>
      </c>
      <c r="H508" s="19"/>
      <c r="I508" s="11">
        <f ca="1">IF(C508&gt;B508,-(B508-C508),C508-B508)</f>
        <v>5.9027777777777679E-2</v>
      </c>
      <c r="J508" s="11">
        <f>MONTH(A508)</f>
        <v>10</v>
      </c>
      <c r="K508" s="11" t="str">
        <f>TEXT(DAY(A508), "DD")</f>
        <v>29</v>
      </c>
      <c r="L508" s="12" t="str">
        <f ca="1">TEXT(HOUR(C508),"00")</f>
        <v>00</v>
      </c>
      <c r="M508" s="12" t="str">
        <f ca="1">TEXT(MINUTE(C508),"00")</f>
        <v>15</v>
      </c>
      <c r="N508" s="13" t="str">
        <f ca="1">CONCATENATE(J508,K508,L508,M508,)</f>
        <v>10290015</v>
      </c>
      <c r="O508" s="11">
        <f ca="1">I508*1440</f>
        <v>84.999999999999858</v>
      </c>
      <c r="P508" s="13">
        <v>544</v>
      </c>
      <c r="Q508" s="13" t="str">
        <f>E508</f>
        <v>BORDEAUX</v>
      </c>
      <c r="R508" s="13" t="s">
        <v>343</v>
      </c>
      <c r="S508" s="29" t="str">
        <f ca="1">CONCATENATE(N508,",",INT(O508),",",P508,",",Q508,",",R508)</f>
        <v>10290015,84,544,BORDEAUX,GENEVA</v>
      </c>
    </row>
    <row r="509" spans="1:19" ht="29.25" x14ac:dyDescent="0.25">
      <c r="A509" s="34">
        <v>43767</v>
      </c>
      <c r="B509" s="18">
        <v>0.83333333333333337</v>
      </c>
      <c r="C509" s="18">
        <f ca="1">B509+(D509/1440)</f>
        <v>0.8222222222222223</v>
      </c>
      <c r="D509" s="31">
        <f ca="1">RANDBETWEEN(-30,120)</f>
        <v>-16</v>
      </c>
      <c r="E509" s="19" t="s">
        <v>54</v>
      </c>
      <c r="F509" s="19" t="s">
        <v>37</v>
      </c>
      <c r="G509" s="19" t="s">
        <v>245</v>
      </c>
      <c r="H509" s="19"/>
      <c r="I509" s="11">
        <f ca="1">IF(C509&gt;B509,-(B509-C509),C509-B509)</f>
        <v>-1.1111111111111072E-2</v>
      </c>
      <c r="J509" s="11">
        <f>MONTH(A509)</f>
        <v>10</v>
      </c>
      <c r="K509" s="11" t="str">
        <f>TEXT(DAY(A509), "DD")</f>
        <v>29</v>
      </c>
      <c r="L509" s="12" t="str">
        <f ca="1">TEXT(HOUR(C509),"00")</f>
        <v>19</v>
      </c>
      <c r="M509" s="12" t="str">
        <f ca="1">TEXT(MINUTE(C509),"00")</f>
        <v>44</v>
      </c>
      <c r="N509" s="13" t="str">
        <f ca="1">CONCATENATE(J509,K509,L509,M509,)</f>
        <v>10291944</v>
      </c>
      <c r="O509" s="11">
        <f ca="1">I509*1440</f>
        <v>-15.999999999999943</v>
      </c>
      <c r="P509" s="13">
        <v>745</v>
      </c>
      <c r="Q509" s="13" t="str">
        <f>E509</f>
        <v>LONDON LHR</v>
      </c>
      <c r="R509" s="13" t="s">
        <v>343</v>
      </c>
      <c r="S509" s="29" t="str">
        <f ca="1">CONCATENATE(N509,",",INT(O509),",",P509,",",Q509,",",R509)</f>
        <v>10291944,-16,745,LONDON LHR,GENEVA</v>
      </c>
    </row>
    <row r="510" spans="1:19" ht="29.25" x14ac:dyDescent="0.25">
      <c r="A510" s="34">
        <v>43767</v>
      </c>
      <c r="B510" s="18">
        <v>0.86458333333333337</v>
      </c>
      <c r="C510" s="18">
        <f ca="1">B510+(D510/1440)</f>
        <v>0.90138888888888891</v>
      </c>
      <c r="D510" s="31">
        <f ca="1">RANDBETWEEN(-30,120)</f>
        <v>53</v>
      </c>
      <c r="E510" s="19" t="s">
        <v>16</v>
      </c>
      <c r="F510" s="19" t="s">
        <v>17</v>
      </c>
      <c r="G510" s="19" t="s">
        <v>250</v>
      </c>
      <c r="H510" s="19"/>
      <c r="I510" s="11">
        <f ca="1">IF(C510&gt;B510,-(B510-C510),C510-B510)</f>
        <v>3.6805555555555536E-2</v>
      </c>
      <c r="J510" s="11">
        <f>MONTH(A510)</f>
        <v>10</v>
      </c>
      <c r="K510" s="11" t="str">
        <f>TEXT(DAY(A510), "DD")</f>
        <v>29</v>
      </c>
      <c r="L510" s="12" t="str">
        <f ca="1">TEXT(HOUR(C510),"00")</f>
        <v>21</v>
      </c>
      <c r="M510" s="12" t="str">
        <f ca="1">TEXT(MINUTE(C510),"00")</f>
        <v>38</v>
      </c>
      <c r="N510" s="13" t="str">
        <f ca="1">CONCATENATE(J510,K510,L510,M510,)</f>
        <v>10292138</v>
      </c>
      <c r="O510" s="11">
        <f ca="1">I510*1440</f>
        <v>52.999999999999972</v>
      </c>
      <c r="P510" s="13">
        <v>378</v>
      </c>
      <c r="Q510" s="13" t="str">
        <f>E510</f>
        <v>LUXEMBOURG</v>
      </c>
      <c r="R510" s="13" t="s">
        <v>343</v>
      </c>
      <c r="S510" s="29" t="str">
        <f ca="1">CONCATENATE(N510,",",INT(O510),",",P510,",",Q510,",",R510)</f>
        <v>10292138,53,378,LUXEMBOURG,GENEVA</v>
      </c>
    </row>
    <row r="511" spans="1:19" x14ac:dyDescent="0.25">
      <c r="A511" s="34">
        <v>43767</v>
      </c>
      <c r="B511" s="25">
        <v>0.97222222222222221</v>
      </c>
      <c r="C511" s="18">
        <f ca="1">B511+(D511/1440)</f>
        <v>1.0319444444444443</v>
      </c>
      <c r="D511" s="31">
        <f ca="1">RANDBETWEEN(-30,120)</f>
        <v>86</v>
      </c>
      <c r="E511" s="26" t="s">
        <v>36</v>
      </c>
      <c r="F511" s="26" t="s">
        <v>37</v>
      </c>
      <c r="G511" s="26" t="s">
        <v>286</v>
      </c>
      <c r="H511" s="36"/>
      <c r="I511" s="11">
        <f ca="1">IF(C511&gt;B511,-(B511-C511),C511-B511)</f>
        <v>5.9722222222222121E-2</v>
      </c>
      <c r="J511" s="11">
        <f>MONTH(A511)</f>
        <v>10</v>
      </c>
      <c r="K511" s="11" t="str">
        <f>TEXT(DAY(A511), "DD")</f>
        <v>29</v>
      </c>
      <c r="L511" s="12" t="str">
        <f ca="1">TEXT(HOUR(C511),"00")</f>
        <v>00</v>
      </c>
      <c r="M511" s="12" t="str">
        <f ca="1">TEXT(MINUTE(C511),"00")</f>
        <v>46</v>
      </c>
      <c r="N511" s="13" t="str">
        <f ca="1">CONCATENATE(J511,K511,L511,M511,)</f>
        <v>10290046</v>
      </c>
      <c r="O511" s="11">
        <f ca="1">I511*1440</f>
        <v>85.999999999999858</v>
      </c>
      <c r="P511" s="13">
        <v>223</v>
      </c>
      <c r="Q511" s="13" t="str">
        <f>E511</f>
        <v>ZURICH</v>
      </c>
      <c r="R511" s="13" t="s">
        <v>343</v>
      </c>
      <c r="S511" s="29" t="str">
        <f ca="1">CONCATENATE(N511,",",INT(O511),",",P511,",",Q511,",",R511)</f>
        <v>10290046,85,223,ZURICH,GENEVA</v>
      </c>
    </row>
    <row r="512" spans="1:19" x14ac:dyDescent="0.25">
      <c r="A512" s="34">
        <v>43767</v>
      </c>
      <c r="B512" s="18">
        <v>0.95833333333333337</v>
      </c>
      <c r="C512" s="18">
        <f ca="1">B512+(D512/1440)</f>
        <v>1.0118055555555556</v>
      </c>
      <c r="D512" s="31">
        <f ca="1">RANDBETWEEN(-30,120)</f>
        <v>77</v>
      </c>
      <c r="E512" s="19" t="s">
        <v>88</v>
      </c>
      <c r="F512" s="19" t="s">
        <v>20</v>
      </c>
      <c r="G512" s="19" t="s">
        <v>284</v>
      </c>
      <c r="H512" s="19"/>
      <c r="I512" s="11">
        <f ca="1">IF(C512&gt;B512,-(B512-C512),C512-B512)</f>
        <v>5.3472222222222254E-2</v>
      </c>
      <c r="J512" s="11">
        <f>MONTH(A512)</f>
        <v>10</v>
      </c>
      <c r="K512" s="11" t="str">
        <f>TEXT(DAY(A512), "DD")</f>
        <v>29</v>
      </c>
      <c r="L512" s="12" t="str">
        <f ca="1">TEXT(HOUR(C512),"00")</f>
        <v>00</v>
      </c>
      <c r="M512" s="12" t="str">
        <f ca="1">TEXT(MINUTE(C512),"00")</f>
        <v>17</v>
      </c>
      <c r="N512" s="13" t="str">
        <f ca="1">CONCATENATE(J512,K512,L512,M512,)</f>
        <v>10290017</v>
      </c>
      <c r="O512" s="11">
        <f ca="1">I512*1440</f>
        <v>77.000000000000043</v>
      </c>
      <c r="P512" s="13">
        <v>698</v>
      </c>
      <c r="Q512" s="13" t="str">
        <f>E512</f>
        <v>ROME FCO</v>
      </c>
      <c r="R512" s="13" t="s">
        <v>343</v>
      </c>
      <c r="S512" s="29" t="str">
        <f ca="1">CONCATENATE(N512,",",INT(O512),",",P512,",",Q512,",",R512)</f>
        <v>10290017,77,698,ROME FCO,GENEVA</v>
      </c>
    </row>
    <row r="513" spans="1:19" ht="29.25" x14ac:dyDescent="0.25">
      <c r="A513" s="34">
        <v>43767</v>
      </c>
      <c r="B513" s="18">
        <v>0.90972222222222221</v>
      </c>
      <c r="C513" s="18">
        <f ca="1">B513+(D513/1440)</f>
        <v>0.90902777777777777</v>
      </c>
      <c r="D513" s="31">
        <f ca="1">RANDBETWEEN(-30,120)</f>
        <v>-1</v>
      </c>
      <c r="E513" s="19" t="s">
        <v>54</v>
      </c>
      <c r="F513" s="19" t="s">
        <v>58</v>
      </c>
      <c r="G513" s="19" t="s">
        <v>260</v>
      </c>
      <c r="H513" s="19"/>
      <c r="I513" s="11">
        <f ca="1">IF(C513&gt;B513,-(B513-C513),C513-B513)</f>
        <v>-6.9444444444444198E-4</v>
      </c>
      <c r="J513" s="11">
        <f>MONTH(A513)</f>
        <v>10</v>
      </c>
      <c r="K513" s="11" t="str">
        <f>TEXT(DAY(A513), "DD")</f>
        <v>29</v>
      </c>
      <c r="L513" s="12" t="str">
        <f ca="1">TEXT(HOUR(C513),"00")</f>
        <v>21</v>
      </c>
      <c r="M513" s="12" t="str">
        <f ca="1">TEXT(MINUTE(C513),"00")</f>
        <v>49</v>
      </c>
      <c r="N513" s="13" t="str">
        <f ca="1">CONCATENATE(J513,K513,L513,M513,)</f>
        <v>10292149</v>
      </c>
      <c r="O513" s="11">
        <f ca="1">I513*1440</f>
        <v>-0.99999999999999645</v>
      </c>
      <c r="P513" s="13">
        <v>745</v>
      </c>
      <c r="Q513" s="13" t="str">
        <f>E513</f>
        <v>LONDON LHR</v>
      </c>
      <c r="R513" s="13" t="s">
        <v>343</v>
      </c>
      <c r="S513" s="29" t="str">
        <f ca="1">CONCATENATE(N513,",",INT(O513),",",P513,",",Q513,",",R513)</f>
        <v>10292149,-1,745,LONDON LHR,GENEVA</v>
      </c>
    </row>
    <row r="514" spans="1:19" x14ac:dyDescent="0.25">
      <c r="A514" s="34">
        <v>43767</v>
      </c>
      <c r="B514" s="18">
        <v>0.90972222222222221</v>
      </c>
      <c r="C514" s="18">
        <f ca="1">B514+(D514/1440)</f>
        <v>0.92499999999999993</v>
      </c>
      <c r="D514" s="31">
        <f ca="1">RANDBETWEEN(-30,120)</f>
        <v>22</v>
      </c>
      <c r="E514" s="19" t="s">
        <v>52</v>
      </c>
      <c r="F514" s="19" t="s">
        <v>23</v>
      </c>
      <c r="G514" s="19" t="s">
        <v>261</v>
      </c>
      <c r="H514" s="19"/>
      <c r="I514" s="11">
        <f ca="1">IF(C514&gt;B514,-(B514-C514),C514-B514)</f>
        <v>1.5277777777777724E-2</v>
      </c>
      <c r="J514" s="11">
        <f>MONTH(A514)</f>
        <v>10</v>
      </c>
      <c r="K514" s="11" t="str">
        <f>TEXT(DAY(A514), "DD")</f>
        <v>29</v>
      </c>
      <c r="L514" s="12" t="str">
        <f ca="1">TEXT(HOUR(C514),"00")</f>
        <v>22</v>
      </c>
      <c r="M514" s="12" t="str">
        <f ca="1">TEXT(MINUTE(C514),"00")</f>
        <v>12</v>
      </c>
      <c r="N514" s="13" t="str">
        <f ca="1">CONCATENATE(J514,K514,L514,M514,)</f>
        <v>10292212</v>
      </c>
      <c r="O514" s="11">
        <f ca="1">I514*1440</f>
        <v>21.999999999999922</v>
      </c>
      <c r="P514" s="13">
        <v>409</v>
      </c>
      <c r="Q514" s="13" t="str">
        <f>E514</f>
        <v>PARIS ORY</v>
      </c>
      <c r="R514" s="13" t="s">
        <v>343</v>
      </c>
      <c r="S514" s="29" t="str">
        <f ca="1">CONCATENATE(N514,",",INT(O514),",",P514,",",Q514,",",R514)</f>
        <v>10292212,21,409,PARIS ORY,GENEVA</v>
      </c>
    </row>
    <row r="515" spans="1:19" ht="29.25" x14ac:dyDescent="0.25">
      <c r="A515" s="34">
        <v>43767</v>
      </c>
      <c r="B515" s="18">
        <v>0.94097222222222221</v>
      </c>
      <c r="C515" s="18">
        <f ca="1">B515+(D515/1440)</f>
        <v>0.95138888888888884</v>
      </c>
      <c r="D515" s="31">
        <f ca="1">RANDBETWEEN(-30,120)</f>
        <v>15</v>
      </c>
      <c r="E515" s="19" t="s">
        <v>33</v>
      </c>
      <c r="F515" s="19" t="s">
        <v>23</v>
      </c>
      <c r="G515" s="19" t="s">
        <v>278</v>
      </c>
      <c r="H515" s="19"/>
      <c r="I515" s="11">
        <f ca="1">IF(C515&gt;B515,-(B515-C515),C515-B515)</f>
        <v>1.041666666666663E-2</v>
      </c>
      <c r="J515" s="11">
        <f>MONTH(A515)</f>
        <v>10</v>
      </c>
      <c r="K515" s="11" t="str">
        <f>TEXT(DAY(A515), "DD")</f>
        <v>29</v>
      </c>
      <c r="L515" s="12" t="str">
        <f ca="1">TEXT(HOUR(C515),"00")</f>
        <v>22</v>
      </c>
      <c r="M515" s="12" t="str">
        <f ca="1">TEXT(MINUTE(C515),"00")</f>
        <v>50</v>
      </c>
      <c r="N515" s="13" t="str">
        <f ca="1">CONCATENATE(J515,K515,L515,M515,)</f>
        <v>10292250</v>
      </c>
      <c r="O515" s="11">
        <f ca="1">I515*1440</f>
        <v>14.999999999999947</v>
      </c>
      <c r="P515" s="13">
        <v>691</v>
      </c>
      <c r="Q515" s="13" t="str">
        <f>E515</f>
        <v>AMSTERDAM</v>
      </c>
      <c r="R515" s="13" t="s">
        <v>343</v>
      </c>
      <c r="S515" s="29" t="str">
        <f ca="1">CONCATENATE(N515,",",INT(O515),",",P515,",",Q515,",",R515)</f>
        <v>10292250,14,691,AMSTERDAM,GENEVA</v>
      </c>
    </row>
    <row r="516" spans="1:19" ht="29.25" x14ac:dyDescent="0.25">
      <c r="A516" s="34">
        <v>43767</v>
      </c>
      <c r="B516" s="18">
        <v>0.87847222222222221</v>
      </c>
      <c r="C516" s="18">
        <f ca="1">B516+(D516/1440)</f>
        <v>0.93055555555555558</v>
      </c>
      <c r="D516" s="31">
        <f ca="1">RANDBETWEEN(-30,120)</f>
        <v>75</v>
      </c>
      <c r="E516" s="19" t="s">
        <v>105</v>
      </c>
      <c r="F516" s="19" t="s">
        <v>23</v>
      </c>
      <c r="G516" s="19" t="s">
        <v>255</v>
      </c>
      <c r="H516" s="19"/>
      <c r="I516" s="11">
        <f ca="1">IF(C516&gt;B516,-(B516-C516),C516-B516)</f>
        <v>5.208333333333337E-2</v>
      </c>
      <c r="J516" s="11">
        <f>MONTH(A516)</f>
        <v>10</v>
      </c>
      <c r="K516" s="11" t="str">
        <f>TEXT(DAY(A516), "DD")</f>
        <v>29</v>
      </c>
      <c r="L516" s="12" t="str">
        <f ca="1">TEXT(HOUR(C516),"00")</f>
        <v>22</v>
      </c>
      <c r="M516" s="12" t="str">
        <f ca="1">TEXT(MINUTE(C516),"00")</f>
        <v>20</v>
      </c>
      <c r="N516" s="13" t="str">
        <f ca="1">CONCATENATE(J516,K516,L516,M516,)</f>
        <v>10292220</v>
      </c>
      <c r="O516" s="11">
        <f ca="1">I516*1440</f>
        <v>75.000000000000057</v>
      </c>
      <c r="P516" s="13">
        <v>1006</v>
      </c>
      <c r="Q516" s="13" t="str">
        <f>E516</f>
        <v>MANCHESTER</v>
      </c>
      <c r="R516" s="13" t="s">
        <v>343</v>
      </c>
      <c r="S516" s="29" t="str">
        <f ca="1">CONCATENATE(N516,",",INT(O516),",",P516,",",Q516,",",R516)</f>
        <v>10292220,75,1006,MANCHESTER,GENEVA</v>
      </c>
    </row>
    <row r="517" spans="1:19" x14ac:dyDescent="0.25">
      <c r="A517" s="34">
        <v>43767</v>
      </c>
      <c r="B517" s="18">
        <v>0.92013888888888884</v>
      </c>
      <c r="C517" s="18">
        <f ca="1">B517+(D517/1440)</f>
        <v>0.99791666666666656</v>
      </c>
      <c r="D517" s="31">
        <f ca="1">RANDBETWEEN(-30,120)</f>
        <v>112</v>
      </c>
      <c r="E517" s="19" t="s">
        <v>88</v>
      </c>
      <c r="F517" s="19" t="s">
        <v>23</v>
      </c>
      <c r="G517" s="19" t="s">
        <v>265</v>
      </c>
      <c r="H517" s="19"/>
      <c r="I517" s="11">
        <f ca="1">IF(C517&gt;B517,-(B517-C517),C517-B517)</f>
        <v>7.7777777777777724E-2</v>
      </c>
      <c r="J517" s="11">
        <f>MONTH(A517)</f>
        <v>10</v>
      </c>
      <c r="K517" s="11" t="str">
        <f>TEXT(DAY(A517), "DD")</f>
        <v>29</v>
      </c>
      <c r="L517" s="12" t="str">
        <f ca="1">TEXT(HOUR(C517),"00")</f>
        <v>23</v>
      </c>
      <c r="M517" s="12" t="str">
        <f ca="1">TEXT(MINUTE(C517),"00")</f>
        <v>57</v>
      </c>
      <c r="N517" s="13" t="str">
        <f ca="1">CONCATENATE(J517,K517,L517,M517,)</f>
        <v>10292357</v>
      </c>
      <c r="O517" s="11">
        <f ca="1">I517*1440</f>
        <v>111.99999999999991</v>
      </c>
      <c r="P517" s="13">
        <v>698</v>
      </c>
      <c r="Q517" s="13" t="str">
        <f>E517</f>
        <v>ROME FCO</v>
      </c>
      <c r="R517" s="13" t="s">
        <v>343</v>
      </c>
      <c r="S517" s="29" t="str">
        <f ca="1">CONCATENATE(N517,",",INT(O517),",",P517,",",Q517,",",R517)</f>
        <v>10292357,112,698,ROME FCO,GENEVA</v>
      </c>
    </row>
    <row r="518" spans="1:19" x14ac:dyDescent="0.25">
      <c r="A518" s="34">
        <v>43767</v>
      </c>
      <c r="B518" s="18">
        <v>0.93055555555555547</v>
      </c>
      <c r="C518" s="18">
        <f ca="1">B518+(D518/1440)</f>
        <v>0.93749999999999989</v>
      </c>
      <c r="D518" s="31">
        <f ca="1">RANDBETWEEN(-30,120)</f>
        <v>10</v>
      </c>
      <c r="E518" s="19" t="s">
        <v>115</v>
      </c>
      <c r="F518" s="19" t="s">
        <v>116</v>
      </c>
      <c r="G518" s="19" t="s">
        <v>275</v>
      </c>
      <c r="H518" s="19"/>
      <c r="I518" s="11">
        <f ca="1">IF(C518&gt;B518,-(B518-C518),C518-B518)</f>
        <v>6.9444444444444198E-3</v>
      </c>
      <c r="J518" s="11">
        <f>MONTH(A518)</f>
        <v>10</v>
      </c>
      <c r="K518" s="11" t="str">
        <f>TEXT(DAY(A518), "DD")</f>
        <v>29</v>
      </c>
      <c r="L518" s="12" t="str">
        <f ca="1">TEXT(HOUR(C518),"00")</f>
        <v>22</v>
      </c>
      <c r="M518" s="12" t="str">
        <f ca="1">TEXT(MINUTE(C518),"00")</f>
        <v>30</v>
      </c>
      <c r="N518" s="13" t="str">
        <f ca="1">CONCATENATE(J518,K518,L518,M518,)</f>
        <v>10292230</v>
      </c>
      <c r="O518" s="11">
        <f ca="1">I518*1440</f>
        <v>9.9999999999999645</v>
      </c>
      <c r="P518" s="13">
        <v>1022</v>
      </c>
      <c r="Q518" s="13" t="str">
        <f>E518</f>
        <v>MADRID</v>
      </c>
      <c r="R518" s="13" t="s">
        <v>343</v>
      </c>
      <c r="S518" s="29" t="str">
        <f ca="1">CONCATENATE(N518,",",INT(O518),",",P518,",",Q518,",",R518)</f>
        <v>10292230,9,1022,MADRID,GENEVA</v>
      </c>
    </row>
    <row r="519" spans="1:19" x14ac:dyDescent="0.25">
      <c r="A519" s="34">
        <v>43767</v>
      </c>
      <c r="B519" s="18">
        <v>0.91319444444444453</v>
      </c>
      <c r="C519" s="18">
        <f ca="1">B519+(D519/1440)</f>
        <v>0.98611111111111116</v>
      </c>
      <c r="D519" s="31">
        <f ca="1">RANDBETWEEN(-30,120)</f>
        <v>105</v>
      </c>
      <c r="E519" s="19" t="s">
        <v>30</v>
      </c>
      <c r="F519" s="19" t="s">
        <v>31</v>
      </c>
      <c r="G519" s="19" t="s">
        <v>262</v>
      </c>
      <c r="H519" s="19"/>
      <c r="I519" s="11">
        <f ca="1">IF(C519&gt;B519,-(B519-C519),C519-B519)</f>
        <v>7.291666666666663E-2</v>
      </c>
      <c r="J519" s="11">
        <f>MONTH(A519)</f>
        <v>10</v>
      </c>
      <c r="K519" s="11" t="str">
        <f>TEXT(DAY(A519), "DD")</f>
        <v>29</v>
      </c>
      <c r="L519" s="12" t="str">
        <f ca="1">TEXT(HOUR(C519),"00")</f>
        <v>23</v>
      </c>
      <c r="M519" s="12" t="str">
        <f ca="1">TEXT(MINUTE(C519),"00")</f>
        <v>40</v>
      </c>
      <c r="N519" s="13" t="str">
        <f ca="1">CONCATENATE(J519,K519,L519,M519,)</f>
        <v>10292340</v>
      </c>
      <c r="O519" s="11">
        <f ca="1">I519*1440</f>
        <v>104.99999999999994</v>
      </c>
      <c r="P519" s="13">
        <v>409</v>
      </c>
      <c r="Q519" s="13" t="str">
        <f>E519</f>
        <v>PARIS CDG</v>
      </c>
      <c r="R519" s="13" t="s">
        <v>343</v>
      </c>
      <c r="S519" s="29" t="str">
        <f ca="1">CONCATENATE(N519,",",INT(O519),",",P519,",",Q519,",",R519)</f>
        <v>10292340,105,409,PARIS CDG,GENEVA</v>
      </c>
    </row>
    <row r="520" spans="1:19" x14ac:dyDescent="0.25">
      <c r="A520" s="34">
        <v>43767</v>
      </c>
      <c r="B520" s="18">
        <v>0.92708333333333337</v>
      </c>
      <c r="C520" s="18">
        <f ca="1">B520+(D520/1440)</f>
        <v>1.0041666666666667</v>
      </c>
      <c r="D520" s="31">
        <f ca="1">RANDBETWEEN(-30,120)</f>
        <v>111</v>
      </c>
      <c r="E520" s="19" t="s">
        <v>272</v>
      </c>
      <c r="F520" s="19" t="s">
        <v>37</v>
      </c>
      <c r="G520" s="19" t="s">
        <v>273</v>
      </c>
      <c r="H520" s="19"/>
      <c r="I520" s="11">
        <f ca="1">IF(C520&gt;B520,-(B520-C520),C520-B520)</f>
        <v>7.7083333333333282E-2</v>
      </c>
      <c r="J520" s="11">
        <f>MONTH(A520)</f>
        <v>10</v>
      </c>
      <c r="K520" s="11" t="str">
        <f>TEXT(DAY(A520), "DD")</f>
        <v>29</v>
      </c>
      <c r="L520" s="12" t="str">
        <f ca="1">TEXT(HOUR(C520),"00")</f>
        <v>00</v>
      </c>
      <c r="M520" s="12" t="str">
        <f ca="1">TEXT(MINUTE(C520),"00")</f>
        <v>06</v>
      </c>
      <c r="N520" s="13" t="str">
        <f ca="1">CONCATENATE(J520,K520,L520,M520,)</f>
        <v>10290006</v>
      </c>
      <c r="O520" s="11">
        <f ca="1">I520*1440</f>
        <v>110.99999999999993</v>
      </c>
      <c r="P520" s="13">
        <v>917</v>
      </c>
      <c r="Q520" s="13" t="str">
        <f>E520</f>
        <v>VALENCIA</v>
      </c>
      <c r="R520" s="13" t="s">
        <v>343</v>
      </c>
      <c r="S520" s="29" t="str">
        <f ca="1">CONCATENATE(N520,",",INT(O520),",",P520,",",Q520,",",R520)</f>
        <v>10290006,111,917,VALENCIA,GENEVA</v>
      </c>
    </row>
    <row r="521" spans="1:19" ht="29.25" x14ac:dyDescent="0.25">
      <c r="A521" s="34">
        <v>43767</v>
      </c>
      <c r="B521" s="18">
        <v>0.875</v>
      </c>
      <c r="C521" s="18">
        <f ca="1">B521+(D521/1440)</f>
        <v>0.8979166666666667</v>
      </c>
      <c r="D521" s="31">
        <f ca="1">RANDBETWEEN(-30,120)</f>
        <v>33</v>
      </c>
      <c r="E521" s="19" t="s">
        <v>103</v>
      </c>
      <c r="F521" s="19" t="s">
        <v>37</v>
      </c>
      <c r="G521" s="19" t="s">
        <v>254</v>
      </c>
      <c r="H521" s="19"/>
      <c r="I521" s="11">
        <f ca="1">IF(C521&gt;B521,-(B521-C521),C521-B521)</f>
        <v>2.2916666666666696E-2</v>
      </c>
      <c r="J521" s="11">
        <f>MONTH(A521)</f>
        <v>10</v>
      </c>
      <c r="K521" s="11" t="str">
        <f>TEXT(DAY(A521), "DD")</f>
        <v>29</v>
      </c>
      <c r="L521" s="12" t="str">
        <f ca="1">TEXT(HOUR(C521),"00")</f>
        <v>21</v>
      </c>
      <c r="M521" s="12" t="str">
        <f ca="1">TEXT(MINUTE(C521),"00")</f>
        <v>33</v>
      </c>
      <c r="N521" s="13" t="str">
        <f ca="1">CONCATENATE(J521,K521,L521,M521,)</f>
        <v>10292133</v>
      </c>
      <c r="O521" s="11">
        <f ca="1">I521*1440</f>
        <v>33.000000000000043</v>
      </c>
      <c r="P521" s="13">
        <v>745</v>
      </c>
      <c r="Q521" s="13" t="str">
        <f>E521</f>
        <v>LONDON LCY</v>
      </c>
      <c r="R521" s="13" t="s">
        <v>343</v>
      </c>
      <c r="S521" s="29" t="str">
        <f ca="1">CONCATENATE(N521,",",INT(O521),",",P521,",",Q521,",",R521)</f>
        <v>10292133,33,745,LONDON LCY,GENEVA</v>
      </c>
    </row>
    <row r="522" spans="1:19" x14ac:dyDescent="0.25">
      <c r="A522" s="34">
        <v>43767</v>
      </c>
      <c r="B522" s="18">
        <v>0.94791666666666663</v>
      </c>
      <c r="C522" s="18">
        <f ca="1">B522+(D522/1440)</f>
        <v>1.0111111111111111</v>
      </c>
      <c r="D522" s="31">
        <f ca="1">RANDBETWEEN(-30,120)</f>
        <v>91</v>
      </c>
      <c r="E522" s="19" t="s">
        <v>22</v>
      </c>
      <c r="F522" s="19" t="s">
        <v>23</v>
      </c>
      <c r="G522" s="19" t="s">
        <v>281</v>
      </c>
      <c r="H522" s="19"/>
      <c r="I522" s="11">
        <f ca="1">IF(C522&gt;B522,-(B522-C522),C522-B522)</f>
        <v>6.3194444444444442E-2</v>
      </c>
      <c r="J522" s="11">
        <f>MONTH(A522)</f>
        <v>10</v>
      </c>
      <c r="K522" s="11" t="str">
        <f>TEXT(DAY(A522), "DD")</f>
        <v>29</v>
      </c>
      <c r="L522" s="12" t="str">
        <f ca="1">TEXT(HOUR(C522),"00")</f>
        <v>00</v>
      </c>
      <c r="M522" s="12" t="str">
        <f ca="1">TEXT(MINUTE(C522),"00")</f>
        <v>16</v>
      </c>
      <c r="N522" s="13" t="str">
        <f ca="1">CONCATENATE(J522,K522,L522,M522,)</f>
        <v>10290016</v>
      </c>
      <c r="O522" s="11">
        <f ca="1">I522*1440</f>
        <v>91</v>
      </c>
      <c r="P522" s="13">
        <v>291</v>
      </c>
      <c r="Q522" s="13" t="str">
        <f>E522</f>
        <v>NICE</v>
      </c>
      <c r="R522" s="13" t="s">
        <v>343</v>
      </c>
      <c r="S522" s="29" t="str">
        <f ca="1">CONCATENATE(N522,",",INT(O522),",",P522,",",Q522,",",R522)</f>
        <v>10290016,91,291,NICE,GENEVA</v>
      </c>
    </row>
    <row r="523" spans="1:19" x14ac:dyDescent="0.25">
      <c r="A523" s="34">
        <v>43767</v>
      </c>
      <c r="B523" s="18">
        <v>0.93055555555555547</v>
      </c>
      <c r="C523" s="18">
        <f ca="1">B523+(D523/1440)</f>
        <v>0.97638888888888875</v>
      </c>
      <c r="D523" s="31">
        <f ca="1">RANDBETWEEN(-30,120)</f>
        <v>66</v>
      </c>
      <c r="E523" s="19" t="s">
        <v>13</v>
      </c>
      <c r="F523" s="19" t="s">
        <v>23</v>
      </c>
      <c r="G523" s="19" t="s">
        <v>274</v>
      </c>
      <c r="H523" s="19"/>
      <c r="I523" s="11">
        <f ca="1">IF(C523&gt;B523,-(B523-C523),C523-B523)</f>
        <v>4.5833333333333282E-2</v>
      </c>
      <c r="J523" s="11">
        <f>MONTH(A523)</f>
        <v>10</v>
      </c>
      <c r="K523" s="11" t="str">
        <f>TEXT(DAY(A523), "DD")</f>
        <v>29</v>
      </c>
      <c r="L523" s="12" t="str">
        <f ca="1">TEXT(HOUR(C523),"00")</f>
        <v>23</v>
      </c>
      <c r="M523" s="12" t="str">
        <f ca="1">TEXT(MINUTE(C523),"00")</f>
        <v>26</v>
      </c>
      <c r="N523" s="13" t="str">
        <f ca="1">CONCATENATE(J523,K523,L523,M523,)</f>
        <v>10292326</v>
      </c>
      <c r="O523" s="11">
        <f ca="1">I523*1440</f>
        <v>65.999999999999929</v>
      </c>
      <c r="P523" s="13">
        <v>532</v>
      </c>
      <c r="Q523" s="13" t="str">
        <f>E523</f>
        <v>BRUSSELS</v>
      </c>
      <c r="R523" s="13" t="s">
        <v>343</v>
      </c>
      <c r="S523" s="29" t="str">
        <f ca="1">CONCATENATE(N523,",",INT(O523),",",P523,",",Q523,",",R523)</f>
        <v>10292326,65,532,BRUSSELS,GENEVA</v>
      </c>
    </row>
    <row r="524" spans="1:19" ht="29.25" x14ac:dyDescent="0.25">
      <c r="A524" s="34">
        <v>43767</v>
      </c>
      <c r="B524" s="18">
        <v>0.92013888888888884</v>
      </c>
      <c r="C524" s="18">
        <f ca="1">B524+(D524/1440)</f>
        <v>0.96527777777777768</v>
      </c>
      <c r="D524" s="31">
        <f ca="1">RANDBETWEEN(-30,120)</f>
        <v>65</v>
      </c>
      <c r="E524" s="19" t="s">
        <v>13</v>
      </c>
      <c r="F524" s="19" t="s">
        <v>14</v>
      </c>
      <c r="G524" s="19" t="s">
        <v>269</v>
      </c>
      <c r="H524" s="19"/>
      <c r="I524" s="11">
        <f ca="1">IF(C524&gt;B524,-(B524-C524),C524-B524)</f>
        <v>4.513888888888884E-2</v>
      </c>
      <c r="J524" s="11">
        <f>MONTH(A524)</f>
        <v>10</v>
      </c>
      <c r="K524" s="11" t="str">
        <f>TEXT(DAY(A524), "DD")</f>
        <v>29</v>
      </c>
      <c r="L524" s="12" t="str">
        <f ca="1">TEXT(HOUR(C524),"00")</f>
        <v>23</v>
      </c>
      <c r="M524" s="12" t="str">
        <f ca="1">TEXT(MINUTE(C524),"00")</f>
        <v>10</v>
      </c>
      <c r="N524" s="13" t="str">
        <f ca="1">CONCATENATE(J524,K524,L524,M524,)</f>
        <v>10292310</v>
      </c>
      <c r="O524" s="11">
        <f ca="1">I524*1440</f>
        <v>64.999999999999929</v>
      </c>
      <c r="P524" s="13">
        <v>532</v>
      </c>
      <c r="Q524" s="13" t="str">
        <f>E524</f>
        <v>BRUSSELS</v>
      </c>
      <c r="R524" s="13" t="s">
        <v>343</v>
      </c>
      <c r="S524" s="29" t="str">
        <f ca="1">CONCATENATE(N524,",",INT(O524),",",P524,",",Q524,",",R524)</f>
        <v>10292310,64,532,BRUSSELS,GENEVA</v>
      </c>
    </row>
    <row r="525" spans="1:19" x14ac:dyDescent="0.25">
      <c r="A525" s="34">
        <v>43767</v>
      </c>
      <c r="B525" s="18">
        <v>0.92013888888888884</v>
      </c>
      <c r="C525" s="18">
        <f ca="1">B525+(D525/1440)</f>
        <v>0.89999999999999991</v>
      </c>
      <c r="D525" s="31">
        <f ca="1">RANDBETWEEN(-30,120)</f>
        <v>-29</v>
      </c>
      <c r="E525" s="19" t="s">
        <v>266</v>
      </c>
      <c r="F525" s="19" t="s">
        <v>23</v>
      </c>
      <c r="G525" s="19" t="s">
        <v>267</v>
      </c>
      <c r="H525" s="19"/>
      <c r="I525" s="11">
        <f ca="1">IF(C525&gt;B525,-(B525-C525),C525-B525)</f>
        <v>-2.0138888888888928E-2</v>
      </c>
      <c r="J525" s="11">
        <f>MONTH(A525)</f>
        <v>10</v>
      </c>
      <c r="K525" s="11" t="str">
        <f>TEXT(DAY(A525), "DD")</f>
        <v>29</v>
      </c>
      <c r="L525" s="12" t="str">
        <f ca="1">TEXT(HOUR(C525),"00")</f>
        <v>21</v>
      </c>
      <c r="M525" s="12" t="str">
        <f ca="1">TEXT(MINUTE(C525),"00")</f>
        <v>36</v>
      </c>
      <c r="N525" s="13" t="str">
        <f ca="1">CONCATENATE(J525,K525,L525,M525,)</f>
        <v>10292136</v>
      </c>
      <c r="O525" s="11">
        <f ca="1">I525*1440</f>
        <v>-29.000000000000057</v>
      </c>
      <c r="P525" s="13">
        <v>862</v>
      </c>
      <c r="Q525" s="13" t="str">
        <f>E525</f>
        <v>HAMBURG</v>
      </c>
      <c r="R525" s="13" t="s">
        <v>343</v>
      </c>
      <c r="S525" s="29" t="str">
        <f ca="1">CONCATENATE(N525,",",INT(O525),",",P525,",",Q525,",",R525)</f>
        <v>10292136,-30,862,HAMBURG,GENEVA</v>
      </c>
    </row>
    <row r="526" spans="1:19" x14ac:dyDescent="0.25">
      <c r="A526" s="34">
        <v>43767</v>
      </c>
      <c r="B526" s="18">
        <v>0.94097222222222221</v>
      </c>
      <c r="C526" s="18">
        <f ca="1">B526+(D526/1440)</f>
        <v>1.0243055555555556</v>
      </c>
      <c r="D526" s="31">
        <f ca="1">RANDBETWEEN(-30,120)</f>
        <v>120</v>
      </c>
      <c r="E526" s="19" t="s">
        <v>115</v>
      </c>
      <c r="F526" s="19" t="s">
        <v>23</v>
      </c>
      <c r="G526" s="19" t="s">
        <v>279</v>
      </c>
      <c r="H526" s="19"/>
      <c r="I526" s="11">
        <f ca="1">IF(C526&gt;B526,-(B526-C526),C526-B526)</f>
        <v>8.333333333333337E-2</v>
      </c>
      <c r="J526" s="11">
        <f>MONTH(A526)</f>
        <v>10</v>
      </c>
      <c r="K526" s="11" t="str">
        <f>TEXT(DAY(A526), "DD")</f>
        <v>29</v>
      </c>
      <c r="L526" s="12" t="str">
        <f ca="1">TEXT(HOUR(C526),"00")</f>
        <v>00</v>
      </c>
      <c r="M526" s="12" t="str">
        <f ca="1">TEXT(MINUTE(C526),"00")</f>
        <v>35</v>
      </c>
      <c r="N526" s="13" t="str">
        <f ca="1">CONCATENATE(J526,K526,L526,M526,)</f>
        <v>10290035</v>
      </c>
      <c r="O526" s="11">
        <f ca="1">I526*1440</f>
        <v>120.00000000000006</v>
      </c>
      <c r="P526" s="13">
        <v>1022</v>
      </c>
      <c r="Q526" s="13" t="str">
        <f>E526</f>
        <v>MADRID</v>
      </c>
      <c r="R526" s="13" t="s">
        <v>343</v>
      </c>
      <c r="S526" s="29" t="str">
        <f ca="1">CONCATENATE(N526,",",INT(O526),",",P526,",",Q526,",",R526)</f>
        <v>10290035,120,1022,MADRID,GENEVA</v>
      </c>
    </row>
    <row r="527" spans="1:19" ht="29.25" x14ac:dyDescent="0.25">
      <c r="A527" s="34">
        <v>43767</v>
      </c>
      <c r="B527" s="18">
        <v>0.92361111111111116</v>
      </c>
      <c r="C527" s="18">
        <f ca="1">B527+(D527/1440)</f>
        <v>0.91180555555555565</v>
      </c>
      <c r="D527" s="31">
        <f ca="1">RANDBETWEEN(-30,120)</f>
        <v>-17</v>
      </c>
      <c r="E527" s="19" t="s">
        <v>27</v>
      </c>
      <c r="F527" s="19" t="s">
        <v>37</v>
      </c>
      <c r="G527" s="19" t="s">
        <v>270</v>
      </c>
      <c r="H527" s="19"/>
      <c r="I527" s="11">
        <f ca="1">IF(C527&gt;B527,-(B527-C527),C527-B527)</f>
        <v>-1.1805555555555514E-2</v>
      </c>
      <c r="J527" s="11">
        <f>MONTH(A527)</f>
        <v>10</v>
      </c>
      <c r="K527" s="11" t="str">
        <f>TEXT(DAY(A527), "DD")</f>
        <v>29</v>
      </c>
      <c r="L527" s="12" t="str">
        <f ca="1">TEXT(HOUR(C527),"00")</f>
        <v>21</v>
      </c>
      <c r="M527" s="12" t="str">
        <f ca="1">TEXT(MINUTE(C527),"00")</f>
        <v>53</v>
      </c>
      <c r="N527" s="13" t="str">
        <f ca="1">CONCATENATE(J527,K527,L527,M527,)</f>
        <v>10292153</v>
      </c>
      <c r="O527" s="11">
        <f ca="1">I527*1440</f>
        <v>-16.99999999999994</v>
      </c>
      <c r="P527" s="13">
        <v>473</v>
      </c>
      <c r="Q527" s="13" t="str">
        <f>E527</f>
        <v>FRANKFURT</v>
      </c>
      <c r="R527" s="13" t="s">
        <v>343</v>
      </c>
      <c r="S527" s="29" t="str">
        <f ca="1">CONCATENATE(N527,",",INT(O527),",",P527,",",Q527,",",R527)</f>
        <v>10292153,-17,473,FRANKFURT,GENEVA</v>
      </c>
    </row>
    <row r="528" spans="1:19" x14ac:dyDescent="0.25">
      <c r="A528" s="34">
        <v>43767</v>
      </c>
      <c r="B528" s="18">
        <v>0.89930555555555547</v>
      </c>
      <c r="C528" s="18">
        <f ca="1">B528+(D528/1440)</f>
        <v>0.89166666666666661</v>
      </c>
      <c r="D528" s="31">
        <f ca="1">RANDBETWEEN(-30,120)</f>
        <v>-11</v>
      </c>
      <c r="E528" s="19" t="s">
        <v>36</v>
      </c>
      <c r="F528" s="19" t="s">
        <v>37</v>
      </c>
      <c r="G528" s="19" t="s">
        <v>259</v>
      </c>
      <c r="H528" s="19"/>
      <c r="I528" s="11">
        <f ca="1">IF(C528&gt;B528,-(B528-C528),C528-B528)</f>
        <v>-7.6388888888888618E-3</v>
      </c>
      <c r="J528" s="11">
        <f>MONTH(A528)</f>
        <v>10</v>
      </c>
      <c r="K528" s="11" t="str">
        <f>TEXT(DAY(A528), "DD")</f>
        <v>29</v>
      </c>
      <c r="L528" s="12" t="str">
        <f ca="1">TEXT(HOUR(C528),"00")</f>
        <v>21</v>
      </c>
      <c r="M528" s="12" t="str">
        <f ca="1">TEXT(MINUTE(C528),"00")</f>
        <v>24</v>
      </c>
      <c r="N528" s="13" t="str">
        <f ca="1">CONCATENATE(J528,K528,L528,M528,)</f>
        <v>10292124</v>
      </c>
      <c r="O528" s="11">
        <f ca="1">I528*1440</f>
        <v>-10.999999999999961</v>
      </c>
      <c r="P528" s="13">
        <v>223</v>
      </c>
      <c r="Q528" s="13" t="str">
        <f>E528</f>
        <v>ZURICH</v>
      </c>
      <c r="R528" s="13" t="s">
        <v>343</v>
      </c>
      <c r="S528" s="29" t="str">
        <f ca="1">CONCATENATE(N528,",",INT(O528),",",P528,",",Q528,",",R528)</f>
        <v>10292124,-11,223,ZURICH,GENEVA</v>
      </c>
    </row>
    <row r="529" spans="1:19" x14ac:dyDescent="0.25">
      <c r="A529" s="34">
        <v>43767</v>
      </c>
      <c r="B529" s="25">
        <v>0.96875</v>
      </c>
      <c r="C529" s="18">
        <f ca="1">B529+(D529/1440)</f>
        <v>1.0111111111111111</v>
      </c>
      <c r="D529" s="31">
        <f ca="1">RANDBETWEEN(-30,120)</f>
        <v>61</v>
      </c>
      <c r="E529" s="26" t="s">
        <v>107</v>
      </c>
      <c r="F529" s="26" t="s">
        <v>108</v>
      </c>
      <c r="G529" s="26" t="s">
        <v>285</v>
      </c>
      <c r="H529" s="26"/>
      <c r="I529" s="11">
        <f ca="1">IF(C529&gt;B529,-(B529-C529),C529-B529)</f>
        <v>4.2361111111111072E-2</v>
      </c>
      <c r="J529" s="11">
        <f>MONTH(A529)</f>
        <v>10</v>
      </c>
      <c r="K529" s="11" t="str">
        <f>TEXT(DAY(A529), "DD")</f>
        <v>29</v>
      </c>
      <c r="L529" s="12" t="str">
        <f ca="1">TEXT(HOUR(C529),"00")</f>
        <v>00</v>
      </c>
      <c r="M529" s="12" t="str">
        <f ca="1">TEXT(MINUTE(C529),"00")</f>
        <v>16</v>
      </c>
      <c r="N529" s="13" t="str">
        <f ca="1">CONCATENATE(J529,K529,L529,M529,)</f>
        <v>10290016</v>
      </c>
      <c r="O529" s="11">
        <f ca="1">I529*1440</f>
        <v>60.999999999999943</v>
      </c>
      <c r="P529" s="13">
        <v>1501</v>
      </c>
      <c r="Q529" s="13" t="str">
        <f>E529</f>
        <v>LISBON</v>
      </c>
      <c r="R529" s="13" t="s">
        <v>343</v>
      </c>
      <c r="S529" s="29" t="str">
        <f ca="1">CONCATENATE(N529,",",INT(O529),",",P529,",",Q529,",",R529)</f>
        <v>10290016,60,1501,LISBON,GENEVA</v>
      </c>
    </row>
    <row r="530" spans="1:19" ht="30" thickBot="1" x14ac:dyDescent="0.3">
      <c r="A530" s="34">
        <v>43767</v>
      </c>
      <c r="B530" s="23">
        <v>0.9375</v>
      </c>
      <c r="C530" s="18">
        <f ca="1">B530+(D530/1440)</f>
        <v>1.0118055555555556</v>
      </c>
      <c r="D530" s="31">
        <f ca="1">RANDBETWEEN(-30,120)</f>
        <v>107</v>
      </c>
      <c r="E530" s="24" t="s">
        <v>98</v>
      </c>
      <c r="F530" s="24" t="s">
        <v>23</v>
      </c>
      <c r="G530" s="24" t="s">
        <v>277</v>
      </c>
      <c r="H530" s="24"/>
      <c r="I530" s="11">
        <f ca="1">IF(C530&gt;B530,-(B530-C530),C530-B530)</f>
        <v>7.4305555555555625E-2</v>
      </c>
      <c r="J530" s="11">
        <f>MONTH(A530)</f>
        <v>10</v>
      </c>
      <c r="K530" s="11" t="str">
        <f>TEXT(DAY(A530), "DD")</f>
        <v>29</v>
      </c>
      <c r="L530" s="12" t="str">
        <f ca="1">TEXT(HOUR(C530),"00")</f>
        <v>00</v>
      </c>
      <c r="M530" s="12" t="str">
        <f ca="1">TEXT(MINUTE(C530),"00")</f>
        <v>17</v>
      </c>
      <c r="N530" s="13" t="str">
        <f ca="1">CONCATENATE(J530,K530,L530,M530,)</f>
        <v>10290017</v>
      </c>
      <c r="O530" s="11">
        <f ca="1">I530*1440</f>
        <v>107.0000000000001</v>
      </c>
      <c r="P530" s="13">
        <v>745</v>
      </c>
      <c r="Q530" s="13" t="str">
        <f>E530</f>
        <v>LONDON LGW</v>
      </c>
      <c r="R530" s="13" t="s">
        <v>343</v>
      </c>
      <c r="S530" s="29" t="str">
        <f ca="1">CONCATENATE(N530,",",INT(O530),",",P530,",",Q530,",",R530)</f>
        <v>10290017,107,745,LONDON LGW,GENEVA</v>
      </c>
    </row>
    <row r="531" spans="1:19" x14ac:dyDescent="0.25">
      <c r="A531" s="34">
        <v>43766</v>
      </c>
      <c r="B531" s="18">
        <v>0.25694444444444448</v>
      </c>
      <c r="C531" s="18">
        <f ca="1">B531+(D531/1440)</f>
        <v>0.3041666666666667</v>
      </c>
      <c r="D531" s="31">
        <f ca="1">RANDBETWEEN(-30,120)</f>
        <v>68</v>
      </c>
      <c r="E531" s="19" t="s">
        <v>0</v>
      </c>
      <c r="F531" s="19" t="s">
        <v>1</v>
      </c>
      <c r="G531" s="19" t="s">
        <v>2</v>
      </c>
      <c r="H531" s="20" t="s">
        <v>3</v>
      </c>
      <c r="I531" s="11">
        <f ca="1">IF(C531&gt;B531,-(B531-C531),C531-B531)</f>
        <v>4.7222222222222221E-2</v>
      </c>
      <c r="J531" s="11">
        <f>MONTH(A531)</f>
        <v>10</v>
      </c>
      <c r="K531" s="11" t="str">
        <f>TEXT(DAY(A531), "DD")</f>
        <v>28</v>
      </c>
      <c r="L531" s="12" t="str">
        <f ca="1">TEXT(HOUR(C531),"00")</f>
        <v>07</v>
      </c>
      <c r="M531" s="12" t="str">
        <f ca="1">TEXT(MINUTE(C531),"00")</f>
        <v>18</v>
      </c>
      <c r="N531" s="13" t="str">
        <f ca="1">CONCATENATE(J531,K531,IF(L531=0,"00",L531),M531,)</f>
        <v>10280718</v>
      </c>
      <c r="O531" s="11">
        <f ca="1">I531*1440</f>
        <v>68</v>
      </c>
      <c r="P531" s="13">
        <v>6074</v>
      </c>
      <c r="Q531" s="13" t="str">
        <f>E531</f>
        <v>NAIROBI</v>
      </c>
      <c r="R531" s="13" t="s">
        <v>343</v>
      </c>
      <c r="S531" s="29" t="str">
        <f ca="1">CONCATENATE(N531,",",INT(O531),",",P531,",",Q531,",",R531)</f>
        <v>10280718,68,6074,NAIROBI,GENEVA</v>
      </c>
    </row>
    <row r="532" spans="1:19" x14ac:dyDescent="0.25">
      <c r="A532" s="34">
        <v>43766</v>
      </c>
      <c r="B532" s="18">
        <v>0.27430555555555552</v>
      </c>
      <c r="C532" s="18">
        <f ca="1">B532+(D532/1440)</f>
        <v>0.34375</v>
      </c>
      <c r="D532" s="31">
        <f ca="1">RANDBETWEEN(-30,120)</f>
        <v>100</v>
      </c>
      <c r="E532" s="19" t="s">
        <v>4</v>
      </c>
      <c r="F532" s="19" t="s">
        <v>5</v>
      </c>
      <c r="G532" s="19" t="s">
        <v>6</v>
      </c>
      <c r="H532" s="20" t="s">
        <v>3</v>
      </c>
      <c r="I532" s="11">
        <f ca="1">IF(C532&gt;B532,-(B532-C532),C532-B532)</f>
        <v>6.9444444444444475E-2</v>
      </c>
      <c r="J532" s="11">
        <f>MONTH(A532)</f>
        <v>10</v>
      </c>
      <c r="K532" s="11" t="str">
        <f>TEXT(DAY(A532), "DD")</f>
        <v>28</v>
      </c>
      <c r="L532" s="12" t="str">
        <f ca="1">TEXT(HOUR(C532),"00")</f>
        <v>08</v>
      </c>
      <c r="M532" s="12" t="str">
        <f ca="1">TEXT(MINUTE(C532),"00")</f>
        <v>15</v>
      </c>
      <c r="N532" s="13" t="str">
        <f ca="1">CONCATENATE(J532,K532,L532,M532,)</f>
        <v>10280815</v>
      </c>
      <c r="O532" s="11">
        <f ca="1">I532*1440</f>
        <v>100.00000000000004</v>
      </c>
      <c r="P532" s="13">
        <v>6216</v>
      </c>
      <c r="Q532" s="13" t="str">
        <f>E532</f>
        <v>NEWARK</v>
      </c>
      <c r="R532" s="13" t="s">
        <v>343</v>
      </c>
      <c r="S532" s="29" t="str">
        <f ca="1">CONCATENATE(N532,",",INT(O532),",",P532,",",Q532,",",R532)</f>
        <v>10280815,100,6216,NEWARK,GENEVA</v>
      </c>
    </row>
    <row r="533" spans="1:19" x14ac:dyDescent="0.25">
      <c r="A533" s="34">
        <v>43766</v>
      </c>
      <c r="B533" s="18">
        <v>0.3263888888888889</v>
      </c>
      <c r="C533" s="18">
        <f ca="1">B533+(D533/1440)</f>
        <v>0.32500000000000001</v>
      </c>
      <c r="D533" s="31">
        <f ca="1">RANDBETWEEN(-30,120)</f>
        <v>-2</v>
      </c>
      <c r="E533" s="19" t="s">
        <v>19</v>
      </c>
      <c r="F533" s="19" t="s">
        <v>20</v>
      </c>
      <c r="G533" s="19" t="s">
        <v>21</v>
      </c>
      <c r="H533" s="20" t="s">
        <v>3</v>
      </c>
      <c r="I533" s="11">
        <f ca="1">IF(C533&gt;B533,-(B533-C533),C533-B533)</f>
        <v>-1.388888888888884E-3</v>
      </c>
      <c r="J533" s="11">
        <f>MONTH(A533)</f>
        <v>10</v>
      </c>
      <c r="K533" s="11" t="str">
        <f>TEXT(DAY(A533), "DD")</f>
        <v>28</v>
      </c>
      <c r="L533" s="12" t="str">
        <f ca="1">TEXT(HOUR(C533),"00")</f>
        <v>07</v>
      </c>
      <c r="M533" s="12" t="str">
        <f ca="1">TEXT(MINUTE(C533),"00")</f>
        <v>48</v>
      </c>
      <c r="N533" s="13" t="str">
        <f ca="1">CONCATENATE(J533,K533,L533,M533,)</f>
        <v>10280748</v>
      </c>
      <c r="O533" s="11">
        <f ca="1">I533*1440</f>
        <v>-1.9999999999999929</v>
      </c>
      <c r="P533" s="13">
        <v>250</v>
      </c>
      <c r="Q533" s="13" t="str">
        <f>E533</f>
        <v>MILAN LIN</v>
      </c>
      <c r="R533" s="13" t="s">
        <v>343</v>
      </c>
      <c r="S533" s="29" t="str">
        <f ca="1">CONCATENATE(N533,",",INT(O533),",",P533,",",Q533,",",R533)</f>
        <v>10280748,-2,250,MILAN LIN,GENEVA</v>
      </c>
    </row>
    <row r="534" spans="1:19" ht="29.25" x14ac:dyDescent="0.25">
      <c r="A534" s="34">
        <v>43766</v>
      </c>
      <c r="B534" s="18">
        <v>0.28125</v>
      </c>
      <c r="C534" s="18">
        <f ca="1">B534+(D534/1440)</f>
        <v>0.31805555555555554</v>
      </c>
      <c r="D534" s="31">
        <f ca="1">RANDBETWEEN(-30,120)</f>
        <v>53</v>
      </c>
      <c r="E534" s="19" t="s">
        <v>7</v>
      </c>
      <c r="F534" s="19" t="s">
        <v>8</v>
      </c>
      <c r="G534" s="19" t="s">
        <v>9</v>
      </c>
      <c r="H534" s="20" t="s">
        <v>3</v>
      </c>
      <c r="I534" s="11">
        <f ca="1">IF(C534&gt;B534,-(B534-C534),C534-B534)</f>
        <v>3.6805555555555536E-2</v>
      </c>
      <c r="J534" s="11">
        <f>MONTH(A534)</f>
        <v>10</v>
      </c>
      <c r="K534" s="11" t="str">
        <f>TEXT(DAY(A534), "DD")</f>
        <v>28</v>
      </c>
      <c r="L534" s="12" t="str">
        <f ca="1">TEXT(HOUR(C534),"00")</f>
        <v>07</v>
      </c>
      <c r="M534" s="12" t="str">
        <f ca="1">TEXT(MINUTE(C534),"00")</f>
        <v>38</v>
      </c>
      <c r="N534" s="13" t="str">
        <f ca="1">CONCATENATE(J534,K534,L534,M534,)</f>
        <v>10280738</v>
      </c>
      <c r="O534" s="11">
        <f ca="1">I534*1440</f>
        <v>52.999999999999972</v>
      </c>
      <c r="P534" s="13">
        <v>4896</v>
      </c>
      <c r="Q534" s="13" t="str">
        <f>E534</f>
        <v>ABU DHABI</v>
      </c>
      <c r="R534" s="13" t="s">
        <v>343</v>
      </c>
      <c r="S534" s="29" t="str">
        <f ca="1">CONCATENATE(N534,",",INT(O534),",",P534,",",Q534,",",R534)</f>
        <v>10280738,53,4896,ABU DHABI,GENEVA</v>
      </c>
    </row>
    <row r="535" spans="1:19" ht="15.75" thickBot="1" x14ac:dyDescent="0.3">
      <c r="A535" s="34">
        <v>43766</v>
      </c>
      <c r="B535" s="23">
        <v>0.35069444444444442</v>
      </c>
      <c r="C535" s="18">
        <f ca="1">B535+(D535/1440)</f>
        <v>0.42916666666666664</v>
      </c>
      <c r="D535" s="31">
        <f ca="1">RANDBETWEEN(-30,120)</f>
        <v>113</v>
      </c>
      <c r="E535" s="24" t="s">
        <v>36</v>
      </c>
      <c r="F535" s="24" t="s">
        <v>37</v>
      </c>
      <c r="G535" s="24" t="s">
        <v>38</v>
      </c>
      <c r="H535" s="20" t="s">
        <v>3</v>
      </c>
      <c r="I535" s="11">
        <f ca="1">IF(C535&gt;B535,-(B535-C535),C535-B535)</f>
        <v>7.8472222222222221E-2</v>
      </c>
      <c r="J535" s="11">
        <f>MONTH(A535)</f>
        <v>10</v>
      </c>
      <c r="K535" s="11" t="str">
        <f>TEXT(DAY(A535), "DD")</f>
        <v>28</v>
      </c>
      <c r="L535" s="12" t="str">
        <f ca="1">TEXT(HOUR(C535),"00")</f>
        <v>10</v>
      </c>
      <c r="M535" s="12" t="str">
        <f ca="1">TEXT(MINUTE(C535),"00")</f>
        <v>18</v>
      </c>
      <c r="N535" s="13" t="str">
        <f ca="1">CONCATENATE(J535,K535,L535,M535,)</f>
        <v>10281018</v>
      </c>
      <c r="O535" s="11">
        <f ca="1">I535*1440</f>
        <v>113</v>
      </c>
      <c r="P535" s="13">
        <v>223</v>
      </c>
      <c r="Q535" s="13" t="str">
        <f>E535</f>
        <v>ZURICH</v>
      </c>
      <c r="R535" s="13" t="s">
        <v>343</v>
      </c>
      <c r="S535" s="29" t="str">
        <f ca="1">CONCATENATE(N535,",",INT(O535),",",P535,",",Q535,",",R535)</f>
        <v>10281018,113,223,ZURICH,GENEVA</v>
      </c>
    </row>
    <row r="536" spans="1:19" x14ac:dyDescent="0.25">
      <c r="A536" s="34">
        <v>43766</v>
      </c>
      <c r="B536" s="18">
        <v>0.35416666666666669</v>
      </c>
      <c r="C536" s="18">
        <f ca="1">B536+(D536/1440)</f>
        <v>0.40763888888888888</v>
      </c>
      <c r="D536" s="31">
        <f ca="1">RANDBETWEEN(-30,120)</f>
        <v>77</v>
      </c>
      <c r="E536" s="19" t="s">
        <v>39</v>
      </c>
      <c r="F536" s="19" t="s">
        <v>37</v>
      </c>
      <c r="G536" s="19" t="s">
        <v>40</v>
      </c>
      <c r="H536" s="20" t="s">
        <v>3</v>
      </c>
      <c r="I536" s="11">
        <f ca="1">IF(C536&gt;B536,-(B536-C536),C536-B536)</f>
        <v>5.3472222222222199E-2</v>
      </c>
      <c r="J536" s="11">
        <f>MONTH(A536)</f>
        <v>10</v>
      </c>
      <c r="K536" s="11" t="str">
        <f>TEXT(DAY(A536), "DD")</f>
        <v>28</v>
      </c>
      <c r="L536" s="12" t="str">
        <f ca="1">TEXT(HOUR(C536),"00")</f>
        <v>09</v>
      </c>
      <c r="M536" s="12" t="str">
        <f ca="1">TEXT(MINUTE(C536),"00")</f>
        <v>47</v>
      </c>
      <c r="N536" s="13" t="str">
        <f ca="1">CONCATENATE(J536,K536,L536,M536,)</f>
        <v>10280947</v>
      </c>
      <c r="O536" s="11">
        <f ca="1">I536*1440</f>
        <v>76.999999999999972</v>
      </c>
      <c r="P536" s="13">
        <v>463</v>
      </c>
      <c r="Q536" s="13" t="str">
        <f>E536</f>
        <v>MUNICH</v>
      </c>
      <c r="R536" s="13" t="s">
        <v>343</v>
      </c>
      <c r="S536" s="29" t="str">
        <f ca="1">CONCATENATE(N536,",",INT(O536),",",P536,",",Q536,",",R536)</f>
        <v>10280947,77,463,MUNICH,GENEVA</v>
      </c>
    </row>
    <row r="537" spans="1:19" x14ac:dyDescent="0.25">
      <c r="A537" s="34">
        <v>43766</v>
      </c>
      <c r="B537" s="18">
        <v>0.28125</v>
      </c>
      <c r="C537" s="18">
        <f ca="1">B537+(D537/1440)</f>
        <v>0.2673611111111111</v>
      </c>
      <c r="D537" s="31">
        <f ca="1">RANDBETWEEN(-30,120)</f>
        <v>-20</v>
      </c>
      <c r="E537" s="19" t="s">
        <v>10</v>
      </c>
      <c r="F537" s="19" t="s">
        <v>11</v>
      </c>
      <c r="G537" s="19" t="s">
        <v>12</v>
      </c>
      <c r="H537" s="20" t="s">
        <v>3</v>
      </c>
      <c r="I537" s="11">
        <f ca="1">IF(C537&gt;B537,-(B537-C537),C537-B537)</f>
        <v>-1.3888888888888895E-2</v>
      </c>
      <c r="J537" s="11">
        <f>MONTH(A537)</f>
        <v>10</v>
      </c>
      <c r="K537" s="11" t="str">
        <f>TEXT(DAY(A537), "DD")</f>
        <v>28</v>
      </c>
      <c r="L537" s="12" t="str">
        <f ca="1">TEXT(HOUR(C537),"00")</f>
        <v>06</v>
      </c>
      <c r="M537" s="12" t="str">
        <f ca="1">TEXT(MINUTE(C537),"00")</f>
        <v>25</v>
      </c>
      <c r="N537" s="13" t="str">
        <f ca="1">CONCATENATE(J537,K537,L537,M537,)</f>
        <v>10280625</v>
      </c>
      <c r="O537" s="11">
        <f ca="1">I537*1440</f>
        <v>-20.000000000000007</v>
      </c>
      <c r="P537" s="13">
        <v>8201</v>
      </c>
      <c r="Q537" s="13" t="str">
        <f>E537</f>
        <v>BEIJING</v>
      </c>
      <c r="R537" s="13" t="s">
        <v>343</v>
      </c>
      <c r="S537" s="29" t="str">
        <f ca="1">CONCATENATE(N537,",",INT(O537),",",P537,",",Q537,",",R537)</f>
        <v>10280625,-20,8201,BEIJING,GENEVA</v>
      </c>
    </row>
    <row r="538" spans="1:19" x14ac:dyDescent="0.25">
      <c r="A538" s="34">
        <v>43766</v>
      </c>
      <c r="B538" s="18">
        <v>0.34375</v>
      </c>
      <c r="C538" s="18">
        <f ca="1">B538+(D538/1440)</f>
        <v>0.39166666666666666</v>
      </c>
      <c r="D538" s="31">
        <f ca="1">RANDBETWEEN(-30,120)</f>
        <v>69</v>
      </c>
      <c r="E538" s="19" t="s">
        <v>30</v>
      </c>
      <c r="F538" s="19" t="s">
        <v>31</v>
      </c>
      <c r="G538" s="19" t="s">
        <v>32</v>
      </c>
      <c r="H538" s="20" t="s">
        <v>3</v>
      </c>
      <c r="I538" s="11">
        <f ca="1">IF(C538&gt;B538,-(B538-C538),C538-B538)</f>
        <v>4.7916666666666663E-2</v>
      </c>
      <c r="J538" s="11">
        <f>MONTH(A538)</f>
        <v>10</v>
      </c>
      <c r="K538" s="11" t="str">
        <f>TEXT(DAY(A538), "DD")</f>
        <v>28</v>
      </c>
      <c r="L538" s="12" t="str">
        <f ca="1">TEXT(HOUR(C538),"00")</f>
        <v>09</v>
      </c>
      <c r="M538" s="12" t="str">
        <f ca="1">TEXT(MINUTE(C538),"00")</f>
        <v>24</v>
      </c>
      <c r="N538" s="13" t="str">
        <f ca="1">CONCATENATE(J538,K538,L538,M538,)</f>
        <v>10280924</v>
      </c>
      <c r="O538" s="11">
        <f ca="1">I538*1440</f>
        <v>69</v>
      </c>
      <c r="P538" s="13">
        <v>409</v>
      </c>
      <c r="Q538" s="13" t="str">
        <f>E538</f>
        <v>PARIS CDG</v>
      </c>
      <c r="R538" s="13" t="s">
        <v>343</v>
      </c>
      <c r="S538" s="29" t="str">
        <f ca="1">CONCATENATE(N538,",",INT(O538),",",P538,",",Q538,",",R538)</f>
        <v>10280924,69,409,PARIS CDG,GENEVA</v>
      </c>
    </row>
    <row r="539" spans="1:19" x14ac:dyDescent="0.25">
      <c r="A539" s="34">
        <v>43766</v>
      </c>
      <c r="B539" s="18">
        <v>0.39930555555555558</v>
      </c>
      <c r="C539" s="18">
        <f ca="1">B539+(D539/1440)</f>
        <v>0.47430555555555559</v>
      </c>
      <c r="D539" s="31">
        <f ca="1">RANDBETWEEN(-30,120)</f>
        <v>108</v>
      </c>
      <c r="E539" s="19" t="s">
        <v>56</v>
      </c>
      <c r="F539" s="19" t="s">
        <v>23</v>
      </c>
      <c r="G539" s="19" t="s">
        <v>57</v>
      </c>
      <c r="H539" s="20" t="s">
        <v>3</v>
      </c>
      <c r="I539" s="11">
        <f ca="1">IF(C539&gt;B539,-(B539-C539),C539-B539)</f>
        <v>7.5000000000000011E-2</v>
      </c>
      <c r="J539" s="11">
        <f>MONTH(A539)</f>
        <v>10</v>
      </c>
      <c r="K539" s="11" t="str">
        <f>TEXT(DAY(A539), "DD")</f>
        <v>28</v>
      </c>
      <c r="L539" s="12" t="str">
        <f ca="1">TEXT(HOUR(C539),"00")</f>
        <v>11</v>
      </c>
      <c r="M539" s="12" t="str">
        <f ca="1">TEXT(MINUTE(C539),"00")</f>
        <v>23</v>
      </c>
      <c r="N539" s="13" t="str">
        <f ca="1">CONCATENATE(J539,K539,L539,M539,)</f>
        <v>10281123</v>
      </c>
      <c r="O539" s="11">
        <f ca="1">I539*1440</f>
        <v>108.00000000000001</v>
      </c>
      <c r="P539" s="13">
        <v>1309</v>
      </c>
      <c r="Q539" s="13" t="str">
        <f>E539</f>
        <v>PORTO</v>
      </c>
      <c r="R539" s="13" t="s">
        <v>343</v>
      </c>
      <c r="S539" s="29" t="str">
        <f ca="1">CONCATENATE(N539,",",INT(O539),",",P539,",",Q539,",",R539)</f>
        <v>10281123,108,1309,PORTO,GENEVA</v>
      </c>
    </row>
    <row r="540" spans="1:19" ht="29.25" x14ac:dyDescent="0.25">
      <c r="A540" s="34">
        <v>43766</v>
      </c>
      <c r="B540" s="18">
        <v>0.31944444444444448</v>
      </c>
      <c r="C540" s="18">
        <f ca="1">B540+(D540/1440)</f>
        <v>0.37430555555555556</v>
      </c>
      <c r="D540" s="31">
        <f ca="1">RANDBETWEEN(-30,120)</f>
        <v>79</v>
      </c>
      <c r="E540" s="19" t="s">
        <v>16</v>
      </c>
      <c r="F540" s="19" t="s">
        <v>17</v>
      </c>
      <c r="G540" s="19" t="s">
        <v>18</v>
      </c>
      <c r="H540" s="20" t="s">
        <v>3</v>
      </c>
      <c r="I540" s="11">
        <f ca="1">IF(C540&gt;B540,-(B540-C540),C540-B540)</f>
        <v>5.4861111111111083E-2</v>
      </c>
      <c r="J540" s="11">
        <f>MONTH(A540)</f>
        <v>10</v>
      </c>
      <c r="K540" s="11" t="str">
        <f>TEXT(DAY(A540), "DD")</f>
        <v>28</v>
      </c>
      <c r="L540" s="12" t="str">
        <f ca="1">TEXT(HOUR(C540),"00")</f>
        <v>08</v>
      </c>
      <c r="M540" s="12" t="str">
        <f ca="1">TEXT(MINUTE(C540),"00")</f>
        <v>59</v>
      </c>
      <c r="N540" s="13" t="str">
        <f ca="1">CONCATENATE(J540,K540,L540,M540,)</f>
        <v>10280859</v>
      </c>
      <c r="O540" s="11">
        <f ca="1">I540*1440</f>
        <v>78.999999999999957</v>
      </c>
      <c r="P540" s="13">
        <v>378</v>
      </c>
      <c r="Q540" s="13" t="str">
        <f>E540</f>
        <v>LUXEMBOURG</v>
      </c>
      <c r="R540" s="13" t="s">
        <v>343</v>
      </c>
      <c r="S540" s="29" t="str">
        <f ca="1">CONCATENATE(N540,",",INT(O540),",",P540,",",Q540,",",R540)</f>
        <v>10280859,79,378,LUXEMBOURG,GENEVA</v>
      </c>
    </row>
    <row r="541" spans="1:19" x14ac:dyDescent="0.25">
      <c r="A541" s="34">
        <v>43766</v>
      </c>
      <c r="B541" s="18">
        <v>0.3888888888888889</v>
      </c>
      <c r="C541" s="18">
        <f ca="1">B541+(D541/1440)</f>
        <v>0.42708333333333337</v>
      </c>
      <c r="D541" s="31">
        <f ca="1">RANDBETWEEN(-30,120)</f>
        <v>55</v>
      </c>
      <c r="E541" s="19" t="s">
        <v>50</v>
      </c>
      <c r="F541" s="19" t="s">
        <v>37</v>
      </c>
      <c r="G541" s="19" t="s">
        <v>51</v>
      </c>
      <c r="H541" s="20" t="s">
        <v>3</v>
      </c>
      <c r="I541" s="11">
        <f ca="1">IF(C541&gt;B541,-(B541-C541),C541-B541)</f>
        <v>3.8194444444444475E-2</v>
      </c>
      <c r="J541" s="11">
        <f>MONTH(A541)</f>
        <v>10</v>
      </c>
      <c r="K541" s="11" t="str">
        <f>TEXT(DAY(A541), "DD")</f>
        <v>28</v>
      </c>
      <c r="L541" s="12" t="str">
        <f ca="1">TEXT(HOUR(C541),"00")</f>
        <v>10</v>
      </c>
      <c r="M541" s="12" t="str">
        <f ca="1">TEXT(MINUTE(C541),"00")</f>
        <v>15</v>
      </c>
      <c r="N541" s="13" t="str">
        <f ca="1">CONCATENATE(J541,K541,L541,M541,)</f>
        <v>10281015</v>
      </c>
      <c r="O541" s="11">
        <f ca="1">I541*1440</f>
        <v>55.000000000000043</v>
      </c>
      <c r="P541" s="13">
        <v>6216</v>
      </c>
      <c r="Q541" s="13" t="str">
        <f>E541</f>
        <v>NEW YORK</v>
      </c>
      <c r="R541" s="13" t="s">
        <v>343</v>
      </c>
      <c r="S541" s="29" t="str">
        <f ca="1">CONCATENATE(N541,",",INT(O541),",",P541,",",Q541,",",R541)</f>
        <v>10281015,55,6216,NEW YORK,GENEVA</v>
      </c>
    </row>
    <row r="542" spans="1:19" ht="29.25" x14ac:dyDescent="0.25">
      <c r="A542" s="34">
        <v>43766</v>
      </c>
      <c r="B542" s="18">
        <v>0.31597222222222221</v>
      </c>
      <c r="C542" s="18">
        <f ca="1">B542+(D542/1440)</f>
        <v>0.33124999999999999</v>
      </c>
      <c r="D542" s="31">
        <f ca="1">RANDBETWEEN(-30,120)</f>
        <v>22</v>
      </c>
      <c r="E542" s="19" t="s">
        <v>13</v>
      </c>
      <c r="F542" s="19" t="s">
        <v>14</v>
      </c>
      <c r="G542" s="19" t="s">
        <v>15</v>
      </c>
      <c r="H542" s="20" t="s">
        <v>3</v>
      </c>
      <c r="I542" s="11">
        <f ca="1">IF(C542&gt;B542,-(B542-C542),C542-B542)</f>
        <v>1.5277777777777779E-2</v>
      </c>
      <c r="J542" s="11">
        <f>MONTH(A542)</f>
        <v>10</v>
      </c>
      <c r="K542" s="11" t="str">
        <f>TEXT(DAY(A542), "DD")</f>
        <v>28</v>
      </c>
      <c r="L542" s="12" t="str">
        <f ca="1">TEXT(HOUR(C542),"00")</f>
        <v>07</v>
      </c>
      <c r="M542" s="12" t="str">
        <f ca="1">TEXT(MINUTE(C542),"00")</f>
        <v>57</v>
      </c>
      <c r="N542" s="13" t="str">
        <f ca="1">CONCATENATE(J542,K542,L542,M542,)</f>
        <v>10280757</v>
      </c>
      <c r="O542" s="11">
        <f ca="1">I542*1440</f>
        <v>22</v>
      </c>
      <c r="P542" s="13">
        <v>532</v>
      </c>
      <c r="Q542" s="13" t="str">
        <f>E542</f>
        <v>BRUSSELS</v>
      </c>
      <c r="R542" s="13" t="s">
        <v>343</v>
      </c>
      <c r="S542" s="29" t="str">
        <f ca="1">CONCATENATE(N542,",",INT(O542),",",P542,",",Q542,",",R542)</f>
        <v>10280757,22,532,BRUSSELS,GENEVA</v>
      </c>
    </row>
    <row r="543" spans="1:19" x14ac:dyDescent="0.25">
      <c r="A543" s="34">
        <v>43766</v>
      </c>
      <c r="B543" s="18">
        <v>0.40972222222222227</v>
      </c>
      <c r="C543" s="18">
        <f ca="1">B543+(D543/1440)</f>
        <v>0.44791666666666674</v>
      </c>
      <c r="D543" s="31">
        <f ca="1">RANDBETWEEN(-30,120)</f>
        <v>55</v>
      </c>
      <c r="E543" s="19" t="s">
        <v>13</v>
      </c>
      <c r="F543" s="19" t="s">
        <v>23</v>
      </c>
      <c r="G543" s="19" t="s">
        <v>68</v>
      </c>
      <c r="H543" s="20" t="s">
        <v>3</v>
      </c>
      <c r="I543" s="11">
        <f ca="1">IF(C543&gt;B543,-(B543-C543),C543-B543)</f>
        <v>3.8194444444444475E-2</v>
      </c>
      <c r="J543" s="11">
        <f>MONTH(A543)</f>
        <v>10</v>
      </c>
      <c r="K543" s="11" t="str">
        <f>TEXT(DAY(A543), "DD")</f>
        <v>28</v>
      </c>
      <c r="L543" s="12" t="str">
        <f ca="1">TEXT(HOUR(C543),"00")</f>
        <v>10</v>
      </c>
      <c r="M543" s="12" t="str">
        <f ca="1">TEXT(MINUTE(C543),"00")</f>
        <v>45</v>
      </c>
      <c r="N543" s="13" t="str">
        <f ca="1">CONCATENATE(J543,K543,L543,M543,)</f>
        <v>10281045</v>
      </c>
      <c r="O543" s="11">
        <f ca="1">I543*1440</f>
        <v>55.000000000000043</v>
      </c>
      <c r="P543" s="13">
        <v>532</v>
      </c>
      <c r="Q543" s="13" t="str">
        <f>E543</f>
        <v>BRUSSELS</v>
      </c>
      <c r="R543" s="13" t="s">
        <v>343</v>
      </c>
      <c r="S543" s="29" t="str">
        <f ca="1">CONCATENATE(N543,",",INT(O543),",",P543,",",Q543,",",R543)</f>
        <v>10281045,55,532,BRUSSELS,GENEVA</v>
      </c>
    </row>
    <row r="544" spans="1:19" ht="29.25" x14ac:dyDescent="0.25">
      <c r="A544" s="34">
        <v>43766</v>
      </c>
      <c r="B544" s="18">
        <v>0.35069444444444442</v>
      </c>
      <c r="C544" s="18">
        <f ca="1">B544+(D544/1440)</f>
        <v>0.38124999999999998</v>
      </c>
      <c r="D544" s="31">
        <f ca="1">RANDBETWEEN(-30,120)</f>
        <v>44</v>
      </c>
      <c r="E544" s="19" t="s">
        <v>33</v>
      </c>
      <c r="F544" s="19" t="s">
        <v>34</v>
      </c>
      <c r="G544" s="19" t="s">
        <v>35</v>
      </c>
      <c r="H544" s="20" t="s">
        <v>3</v>
      </c>
      <c r="I544" s="11">
        <f ca="1">IF(C544&gt;B544,-(B544-C544),C544-B544)</f>
        <v>3.0555555555555558E-2</v>
      </c>
      <c r="J544" s="11">
        <f>MONTH(A544)</f>
        <v>10</v>
      </c>
      <c r="K544" s="11" t="str">
        <f>TEXT(DAY(A544), "DD")</f>
        <v>28</v>
      </c>
      <c r="L544" s="12" t="str">
        <f ca="1">TEXT(HOUR(C544),"00")</f>
        <v>09</v>
      </c>
      <c r="M544" s="12" t="str">
        <f ca="1">TEXT(MINUTE(C544),"00")</f>
        <v>09</v>
      </c>
      <c r="N544" s="13" t="str">
        <f ca="1">CONCATENATE(J544,K544,L544,M544,)</f>
        <v>10280909</v>
      </c>
      <c r="O544" s="11">
        <f ca="1">I544*1440</f>
        <v>44</v>
      </c>
      <c r="P544" s="13">
        <v>691</v>
      </c>
      <c r="Q544" s="13" t="str">
        <f>E544</f>
        <v>AMSTERDAM</v>
      </c>
      <c r="R544" s="13" t="s">
        <v>343</v>
      </c>
      <c r="S544" s="29" t="str">
        <f ca="1">CONCATENATE(N544,",",INT(O544),",",P544,",",Q544,",",R544)</f>
        <v>10280909,44,691,AMSTERDAM,GENEVA</v>
      </c>
    </row>
    <row r="545" spans="1:19" ht="29.25" x14ac:dyDescent="0.25">
      <c r="A545" s="34">
        <v>43766</v>
      </c>
      <c r="B545" s="18">
        <v>0.39930555555555558</v>
      </c>
      <c r="C545" s="18">
        <f ca="1">B545+(D545/1440)</f>
        <v>0.46736111111111112</v>
      </c>
      <c r="D545" s="31">
        <f ca="1">RANDBETWEEN(-30,120)</f>
        <v>98</v>
      </c>
      <c r="E545" s="19" t="s">
        <v>54</v>
      </c>
      <c r="F545" s="19" t="s">
        <v>37</v>
      </c>
      <c r="G545" s="19" t="s">
        <v>55</v>
      </c>
      <c r="H545" s="20" t="s">
        <v>3</v>
      </c>
      <c r="I545" s="11">
        <f ca="1">IF(C545&gt;B545,-(B545-C545),C545-B545)</f>
        <v>6.8055555555555536E-2</v>
      </c>
      <c r="J545" s="11">
        <f>MONTH(A545)</f>
        <v>10</v>
      </c>
      <c r="K545" s="11" t="str">
        <f>TEXT(DAY(A545), "DD")</f>
        <v>28</v>
      </c>
      <c r="L545" s="12" t="str">
        <f ca="1">TEXT(HOUR(C545),"00")</f>
        <v>11</v>
      </c>
      <c r="M545" s="12" t="str">
        <f ca="1">TEXT(MINUTE(C545),"00")</f>
        <v>13</v>
      </c>
      <c r="N545" s="13" t="str">
        <f ca="1">CONCATENATE(J545,K545,L545,M545,)</f>
        <v>10281113</v>
      </c>
      <c r="O545" s="11">
        <f ca="1">I545*1440</f>
        <v>97.999999999999972</v>
      </c>
      <c r="P545" s="13">
        <v>745</v>
      </c>
      <c r="Q545" s="13" t="str">
        <f>E545</f>
        <v>LONDON LHR</v>
      </c>
      <c r="R545" s="13" t="s">
        <v>343</v>
      </c>
      <c r="S545" s="29" t="str">
        <f ca="1">CONCATENATE(N545,",",INT(O545),",",P545,",",Q545,",",R545)</f>
        <v>10281113,98,745,LONDON LHR,GENEVA</v>
      </c>
    </row>
    <row r="546" spans="1:19" x14ac:dyDescent="0.25">
      <c r="A546" s="34">
        <v>43766</v>
      </c>
      <c r="B546" s="18">
        <v>0.34027777777777773</v>
      </c>
      <c r="C546" s="18">
        <f ca="1">B546+(D546/1440)</f>
        <v>0.3479166666666666</v>
      </c>
      <c r="D546" s="31">
        <f ca="1">RANDBETWEEN(-30,120)</f>
        <v>11</v>
      </c>
      <c r="E546" s="19" t="s">
        <v>22</v>
      </c>
      <c r="F546" s="19" t="s">
        <v>23</v>
      </c>
      <c r="G546" s="19" t="s">
        <v>24</v>
      </c>
      <c r="H546" s="20" t="s">
        <v>3</v>
      </c>
      <c r="I546" s="11">
        <f ca="1">IF(C546&gt;B546,-(B546-C546),C546-B546)</f>
        <v>7.6388888888888618E-3</v>
      </c>
      <c r="J546" s="11">
        <f>MONTH(A546)</f>
        <v>10</v>
      </c>
      <c r="K546" s="11" t="str">
        <f>TEXT(DAY(A546), "DD")</f>
        <v>28</v>
      </c>
      <c r="L546" s="12" t="str">
        <f ca="1">TEXT(HOUR(C546),"00")</f>
        <v>08</v>
      </c>
      <c r="M546" s="12" t="str">
        <f ca="1">TEXT(MINUTE(C546),"00")</f>
        <v>21</v>
      </c>
      <c r="N546" s="13" t="str">
        <f ca="1">CONCATENATE(J546,K546,L546,M546,)</f>
        <v>10280821</v>
      </c>
      <c r="O546" s="11">
        <f ca="1">I546*1440</f>
        <v>10.999999999999961</v>
      </c>
      <c r="P546" s="13">
        <v>291</v>
      </c>
      <c r="Q546" s="13" t="str">
        <f>E546</f>
        <v>NICE</v>
      </c>
      <c r="R546" s="13" t="s">
        <v>343</v>
      </c>
      <c r="S546" s="29" t="str">
        <f ca="1">CONCATENATE(N546,",",INT(O546),",",P546,",",Q546,",",R546)</f>
        <v>10280821,11,291,NICE,GENEVA</v>
      </c>
    </row>
    <row r="547" spans="1:19" ht="29.25" x14ac:dyDescent="0.25">
      <c r="A547" s="34">
        <v>43766</v>
      </c>
      <c r="B547" s="18">
        <v>0.35416666666666669</v>
      </c>
      <c r="C547" s="18">
        <f ca="1">B547+(D547/1440)</f>
        <v>0.41875000000000001</v>
      </c>
      <c r="D547" s="31">
        <f ca="1">RANDBETWEEN(-30,120)</f>
        <v>93</v>
      </c>
      <c r="E547" s="19" t="s">
        <v>41</v>
      </c>
      <c r="F547" s="19" t="s">
        <v>42</v>
      </c>
      <c r="G547" s="19" t="s">
        <v>43</v>
      </c>
      <c r="H547" s="20" t="s">
        <v>3</v>
      </c>
      <c r="I547" s="11">
        <f ca="1">IF(C547&gt;B547,-(B547-C547),C547-B547)</f>
        <v>6.4583333333333326E-2</v>
      </c>
      <c r="J547" s="11">
        <f>MONTH(A547)</f>
        <v>10</v>
      </c>
      <c r="K547" s="11" t="str">
        <f>TEXT(DAY(A547), "DD")</f>
        <v>28</v>
      </c>
      <c r="L547" s="12" t="str">
        <f ca="1">TEXT(HOUR(C547),"00")</f>
        <v>10</v>
      </c>
      <c r="M547" s="12" t="str">
        <f ca="1">TEXT(MINUTE(C547),"00")</f>
        <v>03</v>
      </c>
      <c r="N547" s="13" t="str">
        <f ca="1">CONCATENATE(J547,K547,L547,M547,)</f>
        <v>10281003</v>
      </c>
      <c r="O547" s="11">
        <f ca="1">I547*1440</f>
        <v>92.999999999999986</v>
      </c>
      <c r="P547" s="13">
        <v>560</v>
      </c>
      <c r="Q547" s="13" t="str">
        <f>E547</f>
        <v>DUSSELDORF</v>
      </c>
      <c r="R547" s="13" t="s">
        <v>343</v>
      </c>
      <c r="S547" s="29" t="str">
        <f ca="1">CONCATENATE(N547,",",INT(O547),",",P547,",",Q547,",",R547)</f>
        <v>10281003,93,560,DUSSELDORF,GENEVA</v>
      </c>
    </row>
    <row r="548" spans="1:19" ht="29.25" x14ac:dyDescent="0.25">
      <c r="A548" s="34">
        <v>43766</v>
      </c>
      <c r="B548" s="18">
        <v>0.375</v>
      </c>
      <c r="C548" s="18">
        <f ca="1">B548+(D548/1440)</f>
        <v>0.44513888888888886</v>
      </c>
      <c r="D548" s="31">
        <f ca="1">RANDBETWEEN(-30,120)</f>
        <v>101</v>
      </c>
      <c r="E548" s="19" t="s">
        <v>33</v>
      </c>
      <c r="F548" s="19" t="s">
        <v>23</v>
      </c>
      <c r="G548" s="19" t="s">
        <v>49</v>
      </c>
      <c r="H548" s="20" t="s">
        <v>3</v>
      </c>
      <c r="I548" s="11">
        <f ca="1">IF(C548&gt;B548,-(B548-C548),C548-B548)</f>
        <v>7.0138888888888862E-2</v>
      </c>
      <c r="J548" s="11">
        <f>MONTH(A548)</f>
        <v>10</v>
      </c>
      <c r="K548" s="11" t="str">
        <f>TEXT(DAY(A548), "DD")</f>
        <v>28</v>
      </c>
      <c r="L548" s="12" t="str">
        <f ca="1">TEXT(HOUR(C548),"00")</f>
        <v>10</v>
      </c>
      <c r="M548" s="12" t="str">
        <f ca="1">TEXT(MINUTE(C548),"00")</f>
        <v>41</v>
      </c>
      <c r="N548" s="13" t="str">
        <f ca="1">CONCATENATE(J548,K548,L548,M548,)</f>
        <v>10281041</v>
      </c>
      <c r="O548" s="11">
        <f ca="1">I548*1440</f>
        <v>100.99999999999996</v>
      </c>
      <c r="P548" s="13">
        <v>691</v>
      </c>
      <c r="Q548" s="13" t="str">
        <f>E548</f>
        <v>AMSTERDAM</v>
      </c>
      <c r="R548" s="13" t="s">
        <v>343</v>
      </c>
      <c r="S548" s="29" t="str">
        <f ca="1">CONCATENATE(N548,",",INT(O548),",",P548,",",Q548,",",R548)</f>
        <v>10281041,101,691,AMSTERDAM,GENEVA</v>
      </c>
    </row>
    <row r="549" spans="1:19" ht="29.25" x14ac:dyDescent="0.25">
      <c r="A549" s="34">
        <v>43766</v>
      </c>
      <c r="B549" s="25">
        <v>0.34375</v>
      </c>
      <c r="C549" s="18">
        <f ca="1">B549+(D549/1440)</f>
        <v>0.33124999999999999</v>
      </c>
      <c r="D549" s="31">
        <f ca="1">RANDBETWEEN(-30,120)</f>
        <v>-18</v>
      </c>
      <c r="E549" s="26" t="s">
        <v>25</v>
      </c>
      <c r="F549" s="26" t="s">
        <v>23</v>
      </c>
      <c r="G549" s="26" t="s">
        <v>26</v>
      </c>
      <c r="H549" s="20" t="s">
        <v>3</v>
      </c>
      <c r="I549" s="11">
        <f ca="1">IF(C549&gt;B549,-(B549-C549),C549-B549)</f>
        <v>-1.2500000000000011E-2</v>
      </c>
      <c r="J549" s="11">
        <f>MONTH(A549)</f>
        <v>10</v>
      </c>
      <c r="K549" s="11" t="str">
        <f>TEXT(DAY(A549), "DD")</f>
        <v>28</v>
      </c>
      <c r="L549" s="12" t="str">
        <f ca="1">TEXT(HOUR(C549),"00")</f>
        <v>07</v>
      </c>
      <c r="M549" s="12" t="str">
        <f ca="1">TEXT(MINUTE(C549),"00")</f>
        <v>57</v>
      </c>
      <c r="N549" s="13" t="str">
        <f ca="1">CONCATENATE(J549,K549,L549,M549,)</f>
        <v>10280757</v>
      </c>
      <c r="O549" s="11">
        <f ca="1">I549*1440</f>
        <v>-18.000000000000014</v>
      </c>
      <c r="P549" s="13">
        <v>622</v>
      </c>
      <c r="Q549" s="13" t="str">
        <f>E549</f>
        <v>BARCELONA</v>
      </c>
      <c r="R549" s="13" t="s">
        <v>343</v>
      </c>
      <c r="S549" s="29" t="str">
        <f ca="1">CONCATENATE(N549,",",INT(O549),",",P549,",",Q549,",",R549)</f>
        <v>10280757,-18,622,BARCELONA,GENEVA</v>
      </c>
    </row>
    <row r="550" spans="1:19" x14ac:dyDescent="0.25">
      <c r="A550" s="34">
        <v>43766</v>
      </c>
      <c r="B550" s="18">
        <v>0.42708333333333331</v>
      </c>
      <c r="C550" s="18">
        <f ca="1">B550+(D550/1440)</f>
        <v>0.43194444444444441</v>
      </c>
      <c r="D550" s="31">
        <f ca="1">RANDBETWEEN(-30,120)</f>
        <v>7</v>
      </c>
      <c r="E550" s="19" t="s">
        <v>82</v>
      </c>
      <c r="F550" s="19" t="s">
        <v>83</v>
      </c>
      <c r="G550" s="19" t="s">
        <v>84</v>
      </c>
      <c r="H550" s="20" t="s">
        <v>3</v>
      </c>
      <c r="I550" s="11">
        <f ca="1">IF(C550&gt;B550,-(B550-C550),C550-B550)</f>
        <v>4.8611111111110938E-3</v>
      </c>
      <c r="J550" s="11">
        <f>MONTH(A550)</f>
        <v>10</v>
      </c>
      <c r="K550" s="11" t="str">
        <f>TEXT(DAY(A550), "DD")</f>
        <v>28</v>
      </c>
      <c r="L550" s="12" t="str">
        <f ca="1">TEXT(HOUR(C550),"00")</f>
        <v>10</v>
      </c>
      <c r="M550" s="12" t="str">
        <f ca="1">TEXT(MINUTE(C550),"00")</f>
        <v>22</v>
      </c>
      <c r="N550" s="13" t="str">
        <f ca="1">CONCATENATE(J550,K550,L550,M550,)</f>
        <v>10281022</v>
      </c>
      <c r="O550" s="11">
        <f ca="1">I550*1440</f>
        <v>6.9999999999999751</v>
      </c>
      <c r="P550" s="13">
        <v>1098</v>
      </c>
      <c r="Q550" s="13" t="str">
        <f>E550</f>
        <v>TUNIS</v>
      </c>
      <c r="R550" s="13" t="s">
        <v>343</v>
      </c>
      <c r="S550" s="29" t="str">
        <f ca="1">CONCATENATE(N550,",",INT(O550),",",P550,",",Q550,",",R550)</f>
        <v>10281022,6,1098,TUNIS,GENEVA</v>
      </c>
    </row>
    <row r="551" spans="1:19" x14ac:dyDescent="0.25">
      <c r="A551" s="34">
        <v>43766</v>
      </c>
      <c r="B551" s="18">
        <v>0.46875</v>
      </c>
      <c r="C551" s="18">
        <f ca="1">B551+(D551/1440)</f>
        <v>0.46250000000000002</v>
      </c>
      <c r="D551" s="31">
        <f ca="1">RANDBETWEEN(-30,120)</f>
        <v>-9</v>
      </c>
      <c r="E551" s="19" t="s">
        <v>30</v>
      </c>
      <c r="F551" s="19" t="s">
        <v>31</v>
      </c>
      <c r="G551" s="19" t="s">
        <v>101</v>
      </c>
      <c r="H551" s="20" t="s">
        <v>3</v>
      </c>
      <c r="I551" s="11">
        <f ca="1">IF(C551&gt;B551,-(B551-C551),C551-B551)</f>
        <v>-6.2499999999999778E-3</v>
      </c>
      <c r="J551" s="11">
        <f>MONTH(A551)</f>
        <v>10</v>
      </c>
      <c r="K551" s="11" t="str">
        <f>TEXT(DAY(A551), "DD")</f>
        <v>28</v>
      </c>
      <c r="L551" s="12" t="str">
        <f ca="1">TEXT(HOUR(C551),"00")</f>
        <v>11</v>
      </c>
      <c r="M551" s="12" t="str">
        <f ca="1">TEXT(MINUTE(C551),"00")</f>
        <v>06</v>
      </c>
      <c r="N551" s="13" t="str">
        <f ca="1">CONCATENATE(J551,K551,L551,M551,)</f>
        <v>10281106</v>
      </c>
      <c r="O551" s="11">
        <f ca="1">I551*1440</f>
        <v>-8.999999999999968</v>
      </c>
      <c r="P551" s="13">
        <v>409</v>
      </c>
      <c r="Q551" s="13" t="str">
        <f>E551</f>
        <v>PARIS CDG</v>
      </c>
      <c r="R551" s="13" t="s">
        <v>343</v>
      </c>
      <c r="S551" s="29" t="str">
        <f ca="1">CONCATENATE(N551,",",INT(O551),",",P551,",",Q551,",",R551)</f>
        <v>10281106,-9,409,PARIS CDG,GENEVA</v>
      </c>
    </row>
    <row r="552" spans="1:19" ht="29.25" x14ac:dyDescent="0.25">
      <c r="A552" s="34">
        <v>43766</v>
      </c>
      <c r="B552" s="18">
        <v>0.4236111111111111</v>
      </c>
      <c r="C552" s="18">
        <f ca="1">B552+(D552/1440)</f>
        <v>0.4458333333333333</v>
      </c>
      <c r="D552" s="31">
        <f ca="1">RANDBETWEEN(-30,120)</f>
        <v>32</v>
      </c>
      <c r="E552" s="19" t="s">
        <v>27</v>
      </c>
      <c r="F552" s="19" t="s">
        <v>37</v>
      </c>
      <c r="G552" s="19" t="s">
        <v>75</v>
      </c>
      <c r="H552" s="20" t="s">
        <v>3</v>
      </c>
      <c r="I552" s="11">
        <f ca="1">IF(C552&gt;B552,-(B552-C552),C552-B552)</f>
        <v>2.2222222222222199E-2</v>
      </c>
      <c r="J552" s="11">
        <f>MONTH(A552)</f>
        <v>10</v>
      </c>
      <c r="K552" s="11" t="str">
        <f>TEXT(DAY(A552), "DD")</f>
        <v>28</v>
      </c>
      <c r="L552" s="12" t="str">
        <f ca="1">TEXT(HOUR(C552),"00")</f>
        <v>10</v>
      </c>
      <c r="M552" s="12" t="str">
        <f ca="1">TEXT(MINUTE(C552),"00")</f>
        <v>42</v>
      </c>
      <c r="N552" s="13" t="str">
        <f ca="1">CONCATENATE(J552,K552,L552,M552,)</f>
        <v>10281042</v>
      </c>
      <c r="O552" s="11">
        <f ca="1">I552*1440</f>
        <v>31.999999999999964</v>
      </c>
      <c r="P552" s="13">
        <v>473</v>
      </c>
      <c r="Q552" s="13" t="str">
        <f>E552</f>
        <v>FRANKFURT</v>
      </c>
      <c r="R552" s="13" t="s">
        <v>343</v>
      </c>
      <c r="S552" s="29" t="str">
        <f ca="1">CONCATENATE(N552,",",INT(O552),",",P552,",",Q552,",",R552)</f>
        <v>10281042,32,473,FRANKFURT,GENEVA</v>
      </c>
    </row>
    <row r="553" spans="1:19" x14ac:dyDescent="0.25">
      <c r="A553" s="34">
        <v>43766</v>
      </c>
      <c r="B553" s="18">
        <v>0.40277777777777773</v>
      </c>
      <c r="C553" s="18">
        <f ca="1">B553+(D553/1440)</f>
        <v>0.45208333333333328</v>
      </c>
      <c r="D553" s="31">
        <f ca="1">RANDBETWEEN(-30,120)</f>
        <v>71</v>
      </c>
      <c r="E553" s="19" t="s">
        <v>30</v>
      </c>
      <c r="F553" s="19" t="s">
        <v>31</v>
      </c>
      <c r="G553" s="19" t="s">
        <v>60</v>
      </c>
      <c r="H553" s="20" t="s">
        <v>3</v>
      </c>
      <c r="I553" s="11">
        <f ca="1">IF(C553&gt;B553,-(B553-C553),C553-B553)</f>
        <v>4.9305555555555547E-2</v>
      </c>
      <c r="J553" s="11">
        <f>MONTH(A553)</f>
        <v>10</v>
      </c>
      <c r="K553" s="11" t="str">
        <f>TEXT(DAY(A553), "DD")</f>
        <v>28</v>
      </c>
      <c r="L553" s="12" t="str">
        <f ca="1">TEXT(HOUR(C553),"00")</f>
        <v>10</v>
      </c>
      <c r="M553" s="12" t="str">
        <f ca="1">TEXT(MINUTE(C553),"00")</f>
        <v>51</v>
      </c>
      <c r="N553" s="13" t="str">
        <f ca="1">CONCATENATE(J553,K553,L553,M553,)</f>
        <v>10281051</v>
      </c>
      <c r="O553" s="11">
        <f ca="1">I553*1440</f>
        <v>70.999999999999986</v>
      </c>
      <c r="P553" s="13">
        <v>409</v>
      </c>
      <c r="Q553" s="13" t="str">
        <f>E553</f>
        <v>PARIS CDG</v>
      </c>
      <c r="R553" s="13" t="s">
        <v>343</v>
      </c>
      <c r="S553" s="29" t="str">
        <f ca="1">CONCATENATE(N553,",",INT(O553),",",P553,",",Q553,",",R553)</f>
        <v>10281051,71,409,PARIS CDG,GENEVA</v>
      </c>
    </row>
    <row r="554" spans="1:19" ht="29.25" x14ac:dyDescent="0.25">
      <c r="A554" s="34">
        <v>43766</v>
      </c>
      <c r="B554" s="18">
        <v>0.34375</v>
      </c>
      <c r="C554" s="18">
        <f ca="1">B554+(D554/1440)</f>
        <v>0.34652777777777777</v>
      </c>
      <c r="D554" s="31">
        <f ca="1">RANDBETWEEN(-30,120)</f>
        <v>4</v>
      </c>
      <c r="E554" s="19" t="s">
        <v>27</v>
      </c>
      <c r="F554" s="19" t="s">
        <v>28</v>
      </c>
      <c r="G554" s="19" t="s">
        <v>29</v>
      </c>
      <c r="H554" s="20" t="s">
        <v>3</v>
      </c>
      <c r="I554" s="11">
        <f ca="1">IF(C554&gt;B554,-(B554-C554),C554-B554)</f>
        <v>2.7777777777777679E-3</v>
      </c>
      <c r="J554" s="11">
        <f>MONTH(A554)</f>
        <v>10</v>
      </c>
      <c r="K554" s="11" t="str">
        <f>TEXT(DAY(A554), "DD")</f>
        <v>28</v>
      </c>
      <c r="L554" s="12" t="str">
        <f ca="1">TEXT(HOUR(C554),"00")</f>
        <v>08</v>
      </c>
      <c r="M554" s="12" t="str">
        <f ca="1">TEXT(MINUTE(C554),"00")</f>
        <v>19</v>
      </c>
      <c r="N554" s="13" t="str">
        <f ca="1">CONCATENATE(J554,K554,L554,M554,)</f>
        <v>10280819</v>
      </c>
      <c r="O554" s="11">
        <f ca="1">I554*1440</f>
        <v>3.9999999999999858</v>
      </c>
      <c r="P554" s="13">
        <v>473</v>
      </c>
      <c r="Q554" s="13" t="str">
        <f>E554</f>
        <v>FRANKFURT</v>
      </c>
      <c r="R554" s="13" t="s">
        <v>343</v>
      </c>
      <c r="S554" s="29" t="str">
        <f ca="1">CONCATENATE(N554,",",INT(O554),",",P554,",",Q554,",",R554)</f>
        <v>10280819,3,473,FRANKFURT,GENEVA</v>
      </c>
    </row>
    <row r="555" spans="1:19" x14ac:dyDescent="0.25">
      <c r="A555" s="34">
        <v>43766</v>
      </c>
      <c r="B555" s="18">
        <v>0.37152777777777773</v>
      </c>
      <c r="C555" s="18">
        <f ca="1">B555+(D555/1440)</f>
        <v>0.44513888888888886</v>
      </c>
      <c r="D555" s="31">
        <f ca="1">RANDBETWEEN(-30,120)</f>
        <v>106</v>
      </c>
      <c r="E555" s="19" t="s">
        <v>46</v>
      </c>
      <c r="F555" s="19" t="s">
        <v>47</v>
      </c>
      <c r="G555" s="19" t="s">
        <v>48</v>
      </c>
      <c r="H555" s="20" t="s">
        <v>3</v>
      </c>
      <c r="I555" s="11">
        <f ca="1">IF(C555&gt;B555,-(B555-C555),C555-B555)</f>
        <v>7.3611111111111127E-2</v>
      </c>
      <c r="J555" s="11">
        <f>MONTH(A555)</f>
        <v>10</v>
      </c>
      <c r="K555" s="11" t="str">
        <f>TEXT(DAY(A555), "DD")</f>
        <v>28</v>
      </c>
      <c r="L555" s="12" t="str">
        <f ca="1">TEXT(HOUR(C555),"00")</f>
        <v>10</v>
      </c>
      <c r="M555" s="12" t="str">
        <f ca="1">TEXT(MINUTE(C555),"00")</f>
        <v>41</v>
      </c>
      <c r="N555" s="13" t="str">
        <f ca="1">CONCATENATE(J555,K555,L555,M555,)</f>
        <v>10281041</v>
      </c>
      <c r="O555" s="11">
        <f ca="1">I555*1440</f>
        <v>106.00000000000003</v>
      </c>
      <c r="P555" s="13">
        <v>803</v>
      </c>
      <c r="Q555" s="13" t="str">
        <f>E555</f>
        <v>VIENNA</v>
      </c>
      <c r="R555" s="13" t="s">
        <v>343</v>
      </c>
      <c r="S555" s="29" t="str">
        <f ca="1">CONCATENATE(N555,",",INT(O555),",",P555,",",Q555,",",R555)</f>
        <v>10281041,106,803,VIENNA,GENEVA</v>
      </c>
    </row>
    <row r="556" spans="1:19" ht="29.25" x14ac:dyDescent="0.25">
      <c r="A556" s="34">
        <v>43766</v>
      </c>
      <c r="B556" s="18">
        <v>0.40277777777777773</v>
      </c>
      <c r="C556" s="18">
        <f ca="1">B556+(D556/1440)</f>
        <v>0.42569444444444438</v>
      </c>
      <c r="D556" s="31">
        <f ca="1">RANDBETWEEN(-30,120)</f>
        <v>33</v>
      </c>
      <c r="E556" s="19" t="s">
        <v>61</v>
      </c>
      <c r="F556" s="19" t="s">
        <v>62</v>
      </c>
      <c r="G556" s="19" t="s">
        <v>63</v>
      </c>
      <c r="H556" s="20" t="s">
        <v>3</v>
      </c>
      <c r="I556" s="11">
        <f ca="1">IF(C556&gt;B556,-(B556-C556),C556-B556)</f>
        <v>2.2916666666666641E-2</v>
      </c>
      <c r="J556" s="11">
        <f>MONTH(A556)</f>
        <v>10</v>
      </c>
      <c r="K556" s="11" t="str">
        <f>TEXT(DAY(A556), "DD")</f>
        <v>28</v>
      </c>
      <c r="L556" s="12" t="str">
        <f ca="1">TEXT(HOUR(C556),"00")</f>
        <v>10</v>
      </c>
      <c r="M556" s="12" t="str">
        <f ca="1">TEXT(MINUTE(C556),"00")</f>
        <v>13</v>
      </c>
      <c r="N556" s="13" t="str">
        <f ca="1">CONCATENATE(J556,K556,L556,M556,)</f>
        <v>10281013</v>
      </c>
      <c r="O556" s="11">
        <f ca="1">I556*1440</f>
        <v>32.999999999999964</v>
      </c>
      <c r="P556" s="13">
        <v>1267</v>
      </c>
      <c r="Q556" s="13" t="str">
        <f>E556</f>
        <v>WARSAW</v>
      </c>
      <c r="R556" s="13" t="s">
        <v>343</v>
      </c>
      <c r="S556" s="29" t="str">
        <f ca="1">CONCATENATE(N556,",",INT(O556),",",P556,",",Q556,",",R556)</f>
        <v>10281013,33,1267,WARSAW,GENEVA</v>
      </c>
    </row>
    <row r="557" spans="1:19" x14ac:dyDescent="0.25">
      <c r="A557" s="34">
        <v>43766</v>
      </c>
      <c r="B557" s="18">
        <v>0.40972222222222227</v>
      </c>
      <c r="C557" s="18">
        <f ca="1">B557+(D557/1440)</f>
        <v>0.45069444444444451</v>
      </c>
      <c r="D557" s="31">
        <f ca="1">RANDBETWEEN(-30,120)</f>
        <v>59</v>
      </c>
      <c r="E557" s="19" t="s">
        <v>65</v>
      </c>
      <c r="F557" s="19" t="s">
        <v>66</v>
      </c>
      <c r="G557" s="19" t="s">
        <v>67</v>
      </c>
      <c r="H557" s="20" t="s">
        <v>3</v>
      </c>
      <c r="I557" s="11">
        <f ca="1">IF(C557&gt;B557,-(B557-C557),C557-B557)</f>
        <v>4.0972222222222243E-2</v>
      </c>
      <c r="J557" s="11">
        <f>MONTH(A557)</f>
        <v>10</v>
      </c>
      <c r="K557" s="11" t="str">
        <f>TEXT(DAY(A557), "DD")</f>
        <v>28</v>
      </c>
      <c r="L557" s="12" t="str">
        <f ca="1">TEXT(HOUR(C557),"00")</f>
        <v>10</v>
      </c>
      <c r="M557" s="12" t="str">
        <f ca="1">TEXT(MINUTE(C557),"00")</f>
        <v>49</v>
      </c>
      <c r="N557" s="13" t="str">
        <f ca="1">CONCATENATE(J557,K557,L557,M557,)</f>
        <v>10281049</v>
      </c>
      <c r="O557" s="11">
        <f ca="1">I557*1440</f>
        <v>59.000000000000028</v>
      </c>
      <c r="P557" s="13">
        <v>2903</v>
      </c>
      <c r="Q557" s="13" t="str">
        <f>E557</f>
        <v>TEL AVIV</v>
      </c>
      <c r="R557" s="13" t="s">
        <v>343</v>
      </c>
      <c r="S557" s="29" t="str">
        <f ca="1">CONCATENATE(N557,",",INT(O557),",",P557,",",Q557,",",R557)</f>
        <v>10281049,59,2903,TEL AVIV,GENEVA</v>
      </c>
    </row>
    <row r="558" spans="1:19" x14ac:dyDescent="0.25">
      <c r="A558" s="34">
        <v>43766</v>
      </c>
      <c r="B558" s="18">
        <v>0.43055555555555558</v>
      </c>
      <c r="C558" s="18">
        <f ca="1">B558+(D558/1440)</f>
        <v>0.49305555555555558</v>
      </c>
      <c r="D558" s="31">
        <f ca="1">RANDBETWEEN(-30,120)</f>
        <v>90</v>
      </c>
      <c r="E558" s="19" t="s">
        <v>36</v>
      </c>
      <c r="F558" s="19" t="s">
        <v>37</v>
      </c>
      <c r="G558" s="19" t="s">
        <v>85</v>
      </c>
      <c r="H558" s="20" t="s">
        <v>3</v>
      </c>
      <c r="I558" s="11">
        <f ca="1">IF(C558&gt;B558,-(B558-C558),C558-B558)</f>
        <v>6.25E-2</v>
      </c>
      <c r="J558" s="11">
        <f>MONTH(A558)</f>
        <v>10</v>
      </c>
      <c r="K558" s="11" t="str">
        <f>TEXT(DAY(A558), "DD")</f>
        <v>28</v>
      </c>
      <c r="L558" s="12" t="str">
        <f ca="1">TEXT(HOUR(C558),"00")</f>
        <v>11</v>
      </c>
      <c r="M558" s="12" t="str">
        <f ca="1">TEXT(MINUTE(C558),"00")</f>
        <v>50</v>
      </c>
      <c r="N558" s="13" t="str">
        <f ca="1">CONCATENATE(J558,K558,L558,M558,)</f>
        <v>10281150</v>
      </c>
      <c r="O558" s="11">
        <f ca="1">I558*1440</f>
        <v>90</v>
      </c>
      <c r="P558" s="13">
        <v>223</v>
      </c>
      <c r="Q558" s="13" t="str">
        <f>E558</f>
        <v>ZURICH</v>
      </c>
      <c r="R558" s="13" t="s">
        <v>343</v>
      </c>
      <c r="S558" s="29" t="str">
        <f ca="1">CONCATENATE(N558,",",INT(O558),",",P558,",",Q558,",",R558)</f>
        <v>10281150,90,223,ZURICH,GENEVA</v>
      </c>
    </row>
    <row r="559" spans="1:19" ht="29.25" x14ac:dyDescent="0.25">
      <c r="A559" s="34">
        <v>43766</v>
      </c>
      <c r="B559" s="18">
        <v>0.46875</v>
      </c>
      <c r="C559" s="18">
        <f ca="1">B559+(D559/1440)</f>
        <v>0.51597222222222228</v>
      </c>
      <c r="D559" s="31">
        <f ca="1">RANDBETWEEN(-30,120)</f>
        <v>68</v>
      </c>
      <c r="E559" s="19" t="s">
        <v>54</v>
      </c>
      <c r="F559" s="19" t="s">
        <v>58</v>
      </c>
      <c r="G559" s="19" t="s">
        <v>102</v>
      </c>
      <c r="H559" s="20" t="s">
        <v>3</v>
      </c>
      <c r="I559" s="11">
        <f ca="1">IF(C559&gt;B559,-(B559-C559),C559-B559)</f>
        <v>4.7222222222222276E-2</v>
      </c>
      <c r="J559" s="11">
        <f>MONTH(A559)</f>
        <v>10</v>
      </c>
      <c r="K559" s="11" t="str">
        <f>TEXT(DAY(A559), "DD")</f>
        <v>28</v>
      </c>
      <c r="L559" s="12" t="str">
        <f ca="1">TEXT(HOUR(C559),"00")</f>
        <v>12</v>
      </c>
      <c r="M559" s="12" t="str">
        <f ca="1">TEXT(MINUTE(C559),"00")</f>
        <v>23</v>
      </c>
      <c r="N559" s="13" t="str">
        <f ca="1">CONCATENATE(J559,K559,L559,M559,)</f>
        <v>10281223</v>
      </c>
      <c r="O559" s="11">
        <f ca="1">I559*1440</f>
        <v>68.000000000000085</v>
      </c>
      <c r="P559" s="13">
        <v>745</v>
      </c>
      <c r="Q559" s="13" t="str">
        <f>E559</f>
        <v>LONDON LHR</v>
      </c>
      <c r="R559" s="13" t="s">
        <v>343</v>
      </c>
      <c r="S559" s="29" t="str">
        <f ca="1">CONCATENATE(N559,",",INT(O559),",",P559,",",Q559,",",R559)</f>
        <v>10281223,68,745,LONDON LHR,GENEVA</v>
      </c>
    </row>
    <row r="560" spans="1:19" x14ac:dyDescent="0.25">
      <c r="A560" s="34">
        <v>43766</v>
      </c>
      <c r="B560" s="18">
        <v>0.43055555555555558</v>
      </c>
      <c r="C560" s="18">
        <f ca="1">B560+(D560/1440)</f>
        <v>0.44375000000000003</v>
      </c>
      <c r="D560" s="31">
        <f ca="1">RANDBETWEEN(-30,120)</f>
        <v>19</v>
      </c>
      <c r="E560" s="19" t="s">
        <v>86</v>
      </c>
      <c r="F560" s="19" t="s">
        <v>23</v>
      </c>
      <c r="G560" s="19" t="s">
        <v>87</v>
      </c>
      <c r="H560" s="20" t="s">
        <v>3</v>
      </c>
      <c r="I560" s="11">
        <f ca="1">IF(C560&gt;B560,-(B560-C560),C560-B560)</f>
        <v>1.3194444444444453E-2</v>
      </c>
      <c r="J560" s="11">
        <f>MONTH(A560)</f>
        <v>10</v>
      </c>
      <c r="K560" s="11" t="str">
        <f>TEXT(DAY(A560), "DD")</f>
        <v>28</v>
      </c>
      <c r="L560" s="12" t="str">
        <f ca="1">TEXT(HOUR(C560),"00")</f>
        <v>10</v>
      </c>
      <c r="M560" s="12" t="str">
        <f ca="1">TEXT(MINUTE(C560),"00")</f>
        <v>39</v>
      </c>
      <c r="N560" s="13" t="str">
        <f ca="1">CONCATENATE(J560,K560,L560,M560,)</f>
        <v>10281039</v>
      </c>
      <c r="O560" s="11">
        <f ca="1">I560*1440</f>
        <v>19.000000000000014</v>
      </c>
      <c r="P560" s="13">
        <v>487</v>
      </c>
      <c r="Q560" s="13" t="str">
        <f>E560</f>
        <v>VENICE</v>
      </c>
      <c r="R560" s="13" t="s">
        <v>343</v>
      </c>
      <c r="S560" s="29" t="str">
        <f ca="1">CONCATENATE(N560,",",INT(O560),",",P560,",",Q560,",",R560)</f>
        <v>10281039,19,487,VENICE,GENEVA</v>
      </c>
    </row>
    <row r="561" spans="1:19" x14ac:dyDescent="0.25">
      <c r="A561" s="34">
        <v>43766</v>
      </c>
      <c r="B561" s="18">
        <v>0.4826388888888889</v>
      </c>
      <c r="C561" s="18">
        <f ca="1">B561+(D561/1440)</f>
        <v>0.56527777777777777</v>
      </c>
      <c r="D561" s="31">
        <f ca="1">RANDBETWEEN(-30,120)</f>
        <v>119</v>
      </c>
      <c r="E561" s="19" t="s">
        <v>52</v>
      </c>
      <c r="F561" s="19" t="s">
        <v>23</v>
      </c>
      <c r="G561" s="19" t="s">
        <v>114</v>
      </c>
      <c r="H561" s="20"/>
      <c r="I561" s="11">
        <f ca="1">IF(C561&gt;B561,-(B561-C561),C561-B561)</f>
        <v>8.2638888888888873E-2</v>
      </c>
      <c r="J561" s="11">
        <f>MONTH(A561)</f>
        <v>10</v>
      </c>
      <c r="K561" s="11" t="str">
        <f>TEXT(DAY(A561), "DD")</f>
        <v>28</v>
      </c>
      <c r="L561" s="12" t="str">
        <f ca="1">TEXT(HOUR(C561),"00")</f>
        <v>13</v>
      </c>
      <c r="M561" s="12" t="str">
        <f ca="1">TEXT(MINUTE(C561),"00")</f>
        <v>34</v>
      </c>
      <c r="N561" s="13" t="str">
        <f ca="1">CONCATENATE(J561,K561,L561,M561,)</f>
        <v>10281334</v>
      </c>
      <c r="O561" s="11">
        <f ca="1">I561*1440</f>
        <v>118.99999999999997</v>
      </c>
      <c r="P561" s="13">
        <v>409</v>
      </c>
      <c r="Q561" s="13" t="str">
        <f>E561</f>
        <v>PARIS ORY</v>
      </c>
      <c r="R561" s="13" t="s">
        <v>343</v>
      </c>
      <c r="S561" s="29" t="str">
        <f ca="1">CONCATENATE(N561,",",INT(O561),",",P561,",",Q561,",",R561)</f>
        <v>10281334,119,409,PARIS ORY,GENEVA</v>
      </c>
    </row>
    <row r="562" spans="1:19" x14ac:dyDescent="0.25">
      <c r="A562" s="34">
        <v>43766</v>
      </c>
      <c r="B562" s="18">
        <v>0.40625</v>
      </c>
      <c r="C562" s="18">
        <f ca="1">B562+(D562/1440)</f>
        <v>0.4152777777777778</v>
      </c>
      <c r="D562" s="31">
        <f ca="1">RANDBETWEEN(-30,120)</f>
        <v>13</v>
      </c>
      <c r="E562" s="19" t="s">
        <v>39</v>
      </c>
      <c r="F562" s="19" t="s">
        <v>37</v>
      </c>
      <c r="G562" s="19" t="s">
        <v>64</v>
      </c>
      <c r="H562" s="20" t="s">
        <v>3</v>
      </c>
      <c r="I562" s="11">
        <f ca="1">IF(C562&gt;B562,-(B562-C562),C562-B562)</f>
        <v>9.0277777777778012E-3</v>
      </c>
      <c r="J562" s="11">
        <f>MONTH(A562)</f>
        <v>10</v>
      </c>
      <c r="K562" s="11" t="str">
        <f>TEXT(DAY(A562), "DD")</f>
        <v>28</v>
      </c>
      <c r="L562" s="12" t="str">
        <f ca="1">TEXT(HOUR(C562),"00")</f>
        <v>09</v>
      </c>
      <c r="M562" s="12" t="str">
        <f ca="1">TEXT(MINUTE(C562),"00")</f>
        <v>58</v>
      </c>
      <c r="N562" s="13" t="str">
        <f ca="1">CONCATENATE(J562,K562,L562,M562,)</f>
        <v>10280958</v>
      </c>
      <c r="O562" s="11">
        <f ca="1">I562*1440</f>
        <v>13.000000000000034</v>
      </c>
      <c r="P562" s="13">
        <v>463</v>
      </c>
      <c r="Q562" s="13" t="str">
        <f>E562</f>
        <v>MUNICH</v>
      </c>
      <c r="R562" s="13" t="s">
        <v>343</v>
      </c>
      <c r="S562" s="29" t="str">
        <f ca="1">CONCATENATE(N562,",",INT(O562),",",P562,",",Q562,",",R562)</f>
        <v>10280958,13,463,MUNICH,GENEVA</v>
      </c>
    </row>
    <row r="563" spans="1:19" ht="29.25" x14ac:dyDescent="0.25">
      <c r="A563" s="34">
        <v>43766</v>
      </c>
      <c r="B563" s="18">
        <v>0.37152777777777773</v>
      </c>
      <c r="C563" s="18">
        <f ca="1">B563+(D563/1440)</f>
        <v>0.38472222222222219</v>
      </c>
      <c r="D563" s="31">
        <f ca="1">RANDBETWEEN(-30,120)</f>
        <v>19</v>
      </c>
      <c r="E563" s="19" t="s">
        <v>44</v>
      </c>
      <c r="F563" s="19" t="s">
        <v>23</v>
      </c>
      <c r="G563" s="19" t="s">
        <v>45</v>
      </c>
      <c r="H563" s="20" t="s">
        <v>3</v>
      </c>
      <c r="I563" s="11">
        <f ca="1">IF(C563&gt;B563,-(B563-C563),C563-B563)</f>
        <v>1.3194444444444453E-2</v>
      </c>
      <c r="J563" s="11">
        <f>MONTH(A563)</f>
        <v>10</v>
      </c>
      <c r="K563" s="11" t="str">
        <f>TEXT(DAY(A563), "DD")</f>
        <v>28</v>
      </c>
      <c r="L563" s="12" t="str">
        <f ca="1">TEXT(HOUR(C563),"00")</f>
        <v>09</v>
      </c>
      <c r="M563" s="12" t="str">
        <f ca="1">TEXT(MINUTE(C563),"00")</f>
        <v>14</v>
      </c>
      <c r="N563" s="13" t="str">
        <f ca="1">CONCATENATE(J563,K563,L563,M563,)</f>
        <v>10280914</v>
      </c>
      <c r="O563" s="11">
        <f ca="1">I563*1440</f>
        <v>19.000000000000014</v>
      </c>
      <c r="P563" s="13">
        <v>877</v>
      </c>
      <c r="Q563" s="13" t="str">
        <f>E563</f>
        <v>BERLIN SXF</v>
      </c>
      <c r="R563" s="13" t="s">
        <v>343</v>
      </c>
      <c r="S563" s="29" t="str">
        <f ca="1">CONCATENATE(N563,",",INT(O563),",",P563,",",Q563,",",R563)</f>
        <v>10280914,19,877,BERLIN SXF,GENEVA</v>
      </c>
    </row>
    <row r="564" spans="1:19" x14ac:dyDescent="0.25">
      <c r="A564" s="34">
        <v>43766</v>
      </c>
      <c r="B564" s="18">
        <v>0.4201388888888889</v>
      </c>
      <c r="C564" s="18">
        <f ca="1">B564+(D564/1440)</f>
        <v>0.48888888888888893</v>
      </c>
      <c r="D564" s="31">
        <f ca="1">RANDBETWEEN(-30,120)</f>
        <v>99</v>
      </c>
      <c r="E564" s="19" t="s">
        <v>72</v>
      </c>
      <c r="F564" s="19" t="s">
        <v>73</v>
      </c>
      <c r="G564" s="19" t="s">
        <v>74</v>
      </c>
      <c r="H564" s="20" t="s">
        <v>3</v>
      </c>
      <c r="I564" s="11">
        <f ca="1">IF(C564&gt;B564,-(B564-C564),C564-B564)</f>
        <v>6.8750000000000033E-2</v>
      </c>
      <c r="J564" s="11">
        <f>MONTH(A564)</f>
        <v>10</v>
      </c>
      <c r="K564" s="11" t="str">
        <f>TEXT(DAY(A564), "DD")</f>
        <v>28</v>
      </c>
      <c r="L564" s="12" t="str">
        <f ca="1">TEXT(HOUR(C564),"00")</f>
        <v>11</v>
      </c>
      <c r="M564" s="12" t="str">
        <f ca="1">TEXT(MINUTE(C564),"00")</f>
        <v>44</v>
      </c>
      <c r="N564" s="13" t="str">
        <f ca="1">CONCATENATE(J564,K564,L564,M564,)</f>
        <v>10281144</v>
      </c>
      <c r="O564" s="11">
        <f ca="1">I564*1440</f>
        <v>99.000000000000043</v>
      </c>
      <c r="P564" s="13">
        <v>1980</v>
      </c>
      <c r="Q564" s="13" t="str">
        <f>E564</f>
        <v>HELSINKI</v>
      </c>
      <c r="R564" s="13" t="s">
        <v>343</v>
      </c>
      <c r="S564" s="29" t="str">
        <f ca="1">CONCATENATE(N564,",",INT(O564),",",P564,",",Q564,",",R564)</f>
        <v>10281144,99,1980,HELSINKI,GENEVA</v>
      </c>
    </row>
    <row r="565" spans="1:19" x14ac:dyDescent="0.25">
      <c r="A565" s="34">
        <v>43766</v>
      </c>
      <c r="B565" s="18">
        <v>0.4375</v>
      </c>
      <c r="C565" s="18">
        <f ca="1">B565+(D565/1440)</f>
        <v>0.4375</v>
      </c>
      <c r="D565" s="31">
        <f ca="1">RANDBETWEEN(-30,120)</f>
        <v>0</v>
      </c>
      <c r="E565" s="19" t="s">
        <v>88</v>
      </c>
      <c r="F565" s="19" t="s">
        <v>23</v>
      </c>
      <c r="G565" s="19" t="s">
        <v>89</v>
      </c>
      <c r="H565" s="20" t="s">
        <v>3</v>
      </c>
      <c r="I565" s="11">
        <f ca="1">IF(C565&gt;B565,-(B565-C565),C565-B565)</f>
        <v>0</v>
      </c>
      <c r="J565" s="11">
        <f>MONTH(A565)</f>
        <v>10</v>
      </c>
      <c r="K565" s="11" t="str">
        <f>TEXT(DAY(A565), "DD")</f>
        <v>28</v>
      </c>
      <c r="L565" s="12" t="str">
        <f ca="1">TEXT(HOUR(C565),"00")</f>
        <v>10</v>
      </c>
      <c r="M565" s="12" t="str">
        <f ca="1">TEXT(MINUTE(C565),"00")</f>
        <v>30</v>
      </c>
      <c r="N565" s="13" t="str">
        <f ca="1">CONCATENATE(J565,K565,L565,M565,)</f>
        <v>10281030</v>
      </c>
      <c r="O565" s="11">
        <f ca="1">I565*1440</f>
        <v>0</v>
      </c>
      <c r="P565" s="13">
        <v>698</v>
      </c>
      <c r="Q565" s="13" t="str">
        <f>E565</f>
        <v>ROME FCO</v>
      </c>
      <c r="R565" s="13" t="s">
        <v>343</v>
      </c>
      <c r="S565" s="29" t="str">
        <f ca="1">CONCATENATE(N565,",",INT(O565),",",P565,",",Q565,",",R565)</f>
        <v>10281030,0,698,ROME FCO,GENEVA</v>
      </c>
    </row>
    <row r="566" spans="1:19" ht="29.25" x14ac:dyDescent="0.25">
      <c r="A566" s="34">
        <v>43766</v>
      </c>
      <c r="B566" s="18">
        <v>0.51736111111111105</v>
      </c>
      <c r="C566" s="18">
        <f ca="1">B566+(D566/1440)</f>
        <v>0.5576388888888888</v>
      </c>
      <c r="D566" s="31">
        <f ca="1">RANDBETWEEN(-30,120)</f>
        <v>58</v>
      </c>
      <c r="E566" s="19" t="s">
        <v>39</v>
      </c>
      <c r="F566" s="19" t="s">
        <v>37</v>
      </c>
      <c r="G566" s="19" t="s">
        <v>120</v>
      </c>
      <c r="H566" s="21" t="s">
        <v>97</v>
      </c>
      <c r="I566" s="11">
        <f ca="1">IF(C566&gt;B566,-(B566-C566),C566-B566)</f>
        <v>4.0277777777777746E-2</v>
      </c>
      <c r="J566" s="11">
        <f>MONTH(A566)</f>
        <v>10</v>
      </c>
      <c r="K566" s="11" t="str">
        <f>TEXT(DAY(A566), "DD")</f>
        <v>28</v>
      </c>
      <c r="L566" s="12" t="str">
        <f ca="1">TEXT(HOUR(C566),"00")</f>
        <v>13</v>
      </c>
      <c r="M566" s="12" t="str">
        <f ca="1">TEXT(MINUTE(C566),"00")</f>
        <v>23</v>
      </c>
      <c r="N566" s="13" t="str">
        <f ca="1">CONCATENATE(J566,K566,L566,M566,)</f>
        <v>10281323</v>
      </c>
      <c r="O566" s="11">
        <f ca="1">I566*1440</f>
        <v>57.999999999999957</v>
      </c>
      <c r="P566" s="13">
        <v>463</v>
      </c>
      <c r="Q566" s="13" t="str">
        <f>E566</f>
        <v>MUNICH</v>
      </c>
      <c r="R566" s="13" t="s">
        <v>343</v>
      </c>
      <c r="S566" s="29" t="str">
        <f ca="1">CONCATENATE(N566,",",INT(O566),",",P566,",",Q566,",",R566)</f>
        <v>10281323,58,463,MUNICH,GENEVA</v>
      </c>
    </row>
    <row r="567" spans="1:19" ht="29.25" x14ac:dyDescent="0.25">
      <c r="A567" s="34">
        <v>43766</v>
      </c>
      <c r="B567" s="18">
        <v>0.53472222222222221</v>
      </c>
      <c r="C567" s="18">
        <f ca="1">B567+(D567/1440)</f>
        <v>0.60138888888888886</v>
      </c>
      <c r="D567" s="31">
        <f ca="1">RANDBETWEEN(-30,120)</f>
        <v>96</v>
      </c>
      <c r="E567" s="19" t="s">
        <v>130</v>
      </c>
      <c r="F567" s="19" t="s">
        <v>131</v>
      </c>
      <c r="G567" s="19" t="s">
        <v>132</v>
      </c>
      <c r="H567" s="20"/>
      <c r="I567" s="11">
        <f ca="1">IF(C567&gt;B567,-(B567-C567),C567-B567)</f>
        <v>6.6666666666666652E-2</v>
      </c>
      <c r="J567" s="11">
        <f>MONTH(A567)</f>
        <v>10</v>
      </c>
      <c r="K567" s="11" t="str">
        <f>TEXT(DAY(A567), "DD")</f>
        <v>28</v>
      </c>
      <c r="L567" s="12" t="str">
        <f ca="1">TEXT(HOUR(C567),"00")</f>
        <v>14</v>
      </c>
      <c r="M567" s="12" t="str">
        <f ca="1">TEXT(MINUTE(C567),"00")</f>
        <v>26</v>
      </c>
      <c r="N567" s="13" t="str">
        <f ca="1">CONCATENATE(J567,K567,L567,M567,)</f>
        <v>10281426</v>
      </c>
      <c r="O567" s="11">
        <f ca="1">I567*1440</f>
        <v>95.999999999999972</v>
      </c>
      <c r="P567" s="13">
        <v>1855</v>
      </c>
      <c r="Q567" s="13" t="str">
        <f>E567</f>
        <v>KYIV</v>
      </c>
      <c r="R567" s="13" t="s">
        <v>343</v>
      </c>
      <c r="S567" s="29" t="str">
        <f ca="1">CONCATENATE(N567,",",INT(O567),",",P567,",",Q567,",",R567)</f>
        <v>10281426,96,1855,KYIV,GENEVA</v>
      </c>
    </row>
    <row r="568" spans="1:19" ht="29.25" x14ac:dyDescent="0.25">
      <c r="A568" s="34">
        <v>43766</v>
      </c>
      <c r="B568" s="18">
        <v>0.4201388888888889</v>
      </c>
      <c r="C568" s="18">
        <f ca="1">B568+(D568/1440)</f>
        <v>0.40763888888888888</v>
      </c>
      <c r="D568" s="31">
        <f ca="1">RANDBETWEEN(-30,120)</f>
        <v>-18</v>
      </c>
      <c r="E568" s="19" t="s">
        <v>69</v>
      </c>
      <c r="F568" s="19" t="s">
        <v>70</v>
      </c>
      <c r="G568" s="19" t="s">
        <v>71</v>
      </c>
      <c r="H568" s="20" t="s">
        <v>3</v>
      </c>
      <c r="I568" s="11">
        <f ca="1">IF(C568&gt;B568,-(B568-C568),C568-B568)</f>
        <v>-1.2500000000000011E-2</v>
      </c>
      <c r="J568" s="11">
        <f>MONTH(A568)</f>
        <v>10</v>
      </c>
      <c r="K568" s="11" t="str">
        <f>TEXT(DAY(A568), "DD")</f>
        <v>28</v>
      </c>
      <c r="L568" s="12" t="str">
        <f ca="1">TEXT(HOUR(C568),"00")</f>
        <v>09</v>
      </c>
      <c r="M568" s="12" t="str">
        <f ca="1">TEXT(MINUTE(C568),"00")</f>
        <v>47</v>
      </c>
      <c r="N568" s="13" t="str">
        <f ca="1">CONCATENATE(J568,K568,L568,M568,)</f>
        <v>10280947</v>
      </c>
      <c r="O568" s="11">
        <f ca="1">I568*1440</f>
        <v>-18.000000000000014</v>
      </c>
      <c r="P568" s="13">
        <v>1710</v>
      </c>
      <c r="Q568" s="13" t="str">
        <f>E568</f>
        <v>ATHENS</v>
      </c>
      <c r="R568" s="13" t="s">
        <v>343</v>
      </c>
      <c r="S568" s="29" t="str">
        <f ca="1">CONCATENATE(N568,",",INT(O568),",",P568,",",Q568,",",R568)</f>
        <v>10280947,-18,1710,ATHENS,GENEVA</v>
      </c>
    </row>
    <row r="569" spans="1:19" ht="29.25" x14ac:dyDescent="0.25">
      <c r="A569" s="34">
        <v>43766</v>
      </c>
      <c r="B569" s="18">
        <v>0.4548611111111111</v>
      </c>
      <c r="C569" s="18">
        <f ca="1">B569+(D569/1440)</f>
        <v>0.46458333333333335</v>
      </c>
      <c r="D569" s="31">
        <f ca="1">RANDBETWEEN(-30,120)</f>
        <v>14</v>
      </c>
      <c r="E569" s="19" t="s">
        <v>98</v>
      </c>
      <c r="F569" s="19" t="s">
        <v>23</v>
      </c>
      <c r="G569" s="19" t="s">
        <v>99</v>
      </c>
      <c r="H569" s="20" t="s">
        <v>3</v>
      </c>
      <c r="I569" s="11">
        <f ca="1">IF(C569&gt;B569,-(B569-C569),C569-B569)</f>
        <v>9.7222222222222432E-3</v>
      </c>
      <c r="J569" s="11">
        <f>MONTH(A569)</f>
        <v>10</v>
      </c>
      <c r="K569" s="11" t="str">
        <f>TEXT(DAY(A569), "DD")</f>
        <v>28</v>
      </c>
      <c r="L569" s="12" t="str">
        <f ca="1">TEXT(HOUR(C569),"00")</f>
        <v>11</v>
      </c>
      <c r="M569" s="12" t="str">
        <f ca="1">TEXT(MINUTE(C569),"00")</f>
        <v>09</v>
      </c>
      <c r="N569" s="13" t="str">
        <f ca="1">CONCATENATE(J569,K569,L569,M569,)</f>
        <v>10281109</v>
      </c>
      <c r="O569" s="11">
        <f ca="1">I569*1440</f>
        <v>14.00000000000003</v>
      </c>
      <c r="P569" s="13">
        <v>745</v>
      </c>
      <c r="Q569" s="13" t="str">
        <f>E569</f>
        <v>LONDON LGW</v>
      </c>
      <c r="R569" s="13" t="s">
        <v>343</v>
      </c>
      <c r="S569" s="29" t="str">
        <f ca="1">CONCATENATE(N569,",",INT(O569),",",P569,",",Q569,",",R569)</f>
        <v>10281109,14,745,LONDON LGW,GENEVA</v>
      </c>
    </row>
    <row r="570" spans="1:19" ht="29.25" x14ac:dyDescent="0.25">
      <c r="A570" s="34">
        <v>43766</v>
      </c>
      <c r="B570" s="18">
        <v>0.44097222222222227</v>
      </c>
      <c r="C570" s="18">
        <f ca="1">B570+(D570/1440)</f>
        <v>0.44375000000000003</v>
      </c>
      <c r="D570" s="31">
        <f ca="1">RANDBETWEEN(-30,120)</f>
        <v>4</v>
      </c>
      <c r="E570" s="19" t="s">
        <v>90</v>
      </c>
      <c r="F570" s="19" t="s">
        <v>91</v>
      </c>
      <c r="G570" s="19" t="s">
        <v>92</v>
      </c>
      <c r="H570" s="20" t="s">
        <v>3</v>
      </c>
      <c r="I570" s="11">
        <f ca="1">IF(C570&gt;B570,-(B570-C570),C570-B570)</f>
        <v>2.7777777777777679E-3</v>
      </c>
      <c r="J570" s="11">
        <f>MONTH(A570)</f>
        <v>10</v>
      </c>
      <c r="K570" s="11" t="str">
        <f>TEXT(DAY(A570), "DD")</f>
        <v>28</v>
      </c>
      <c r="L570" s="12" t="str">
        <f ca="1">TEXT(HOUR(C570),"00")</f>
        <v>10</v>
      </c>
      <c r="M570" s="12" t="str">
        <f ca="1">TEXT(MINUTE(C570),"00")</f>
        <v>39</v>
      </c>
      <c r="N570" s="13" t="str">
        <f ca="1">CONCATENATE(J570,K570,L570,M570,)</f>
        <v>10281039</v>
      </c>
      <c r="O570" s="11">
        <f ca="1">I570*1440</f>
        <v>3.9999999999999858</v>
      </c>
      <c r="P570" s="13">
        <v>1919</v>
      </c>
      <c r="Q570" s="13" t="str">
        <f>E570</f>
        <v>ISTANBUL IST</v>
      </c>
      <c r="R570" s="13" t="s">
        <v>343</v>
      </c>
      <c r="S570" s="29" t="str">
        <f ca="1">CONCATENATE(N570,",",INT(O570),",",P570,",",Q570,",",R570)</f>
        <v>10281039,3,1919,ISTANBUL IST,GENEVA</v>
      </c>
    </row>
    <row r="571" spans="1:19" x14ac:dyDescent="0.25">
      <c r="A571" s="34">
        <v>43766</v>
      </c>
      <c r="B571" s="18">
        <v>0.3888888888888889</v>
      </c>
      <c r="C571" s="18">
        <f ca="1">B571+(D571/1440)</f>
        <v>0.43055555555555558</v>
      </c>
      <c r="D571" s="31">
        <f ca="1">RANDBETWEEN(-30,120)</f>
        <v>60</v>
      </c>
      <c r="E571" s="19" t="s">
        <v>52</v>
      </c>
      <c r="F571" s="19" t="s">
        <v>23</v>
      </c>
      <c r="G571" s="19" t="s">
        <v>53</v>
      </c>
      <c r="H571" s="20" t="s">
        <v>3</v>
      </c>
      <c r="I571" s="11">
        <f ca="1">IF(C571&gt;B571,-(B571-C571),C571-B571)</f>
        <v>4.1666666666666685E-2</v>
      </c>
      <c r="J571" s="11">
        <f>MONTH(A571)</f>
        <v>10</v>
      </c>
      <c r="K571" s="11" t="str">
        <f>TEXT(DAY(A571), "DD")</f>
        <v>28</v>
      </c>
      <c r="L571" s="12" t="str">
        <f ca="1">TEXT(HOUR(C571),"00")</f>
        <v>10</v>
      </c>
      <c r="M571" s="12" t="str">
        <f ca="1">TEXT(MINUTE(C571),"00")</f>
        <v>20</v>
      </c>
      <c r="N571" s="13" t="str">
        <f ca="1">CONCATENATE(J571,K571,L571,M571,)</f>
        <v>10281020</v>
      </c>
      <c r="O571" s="11">
        <f ca="1">I571*1440</f>
        <v>60.000000000000028</v>
      </c>
      <c r="P571" s="13">
        <v>409</v>
      </c>
      <c r="Q571" s="13" t="str">
        <f>E571</f>
        <v>PARIS ORY</v>
      </c>
      <c r="R571" s="13" t="s">
        <v>343</v>
      </c>
      <c r="S571" s="29" t="str">
        <f ca="1">CONCATENATE(N571,",",INT(O571),",",P571,",",Q571,",",R571)</f>
        <v>10281020,60,409,PARIS ORY,GENEVA</v>
      </c>
    </row>
    <row r="572" spans="1:19" ht="29.25" x14ac:dyDescent="0.25">
      <c r="A572" s="34">
        <v>43766</v>
      </c>
      <c r="B572" s="18">
        <v>0.46875</v>
      </c>
      <c r="C572" s="18">
        <f ca="1">B572+(D572/1440)</f>
        <v>0.47986111111111113</v>
      </c>
      <c r="D572" s="31">
        <f ca="1">RANDBETWEEN(-30,120)</f>
        <v>16</v>
      </c>
      <c r="E572" s="19" t="s">
        <v>105</v>
      </c>
      <c r="F572" s="19" t="s">
        <v>23</v>
      </c>
      <c r="G572" s="19" t="s">
        <v>106</v>
      </c>
      <c r="H572" s="20" t="s">
        <v>3</v>
      </c>
      <c r="I572" s="11">
        <f ca="1">IF(C572&gt;B572,-(B572-C572),C572-B572)</f>
        <v>1.1111111111111127E-2</v>
      </c>
      <c r="J572" s="11">
        <f>MONTH(A572)</f>
        <v>10</v>
      </c>
      <c r="K572" s="11" t="str">
        <f>TEXT(DAY(A572), "DD")</f>
        <v>28</v>
      </c>
      <c r="L572" s="12" t="str">
        <f ca="1">TEXT(HOUR(C572),"00")</f>
        <v>11</v>
      </c>
      <c r="M572" s="12" t="str">
        <f ca="1">TEXT(MINUTE(C572),"00")</f>
        <v>31</v>
      </c>
      <c r="N572" s="13" t="str">
        <f ca="1">CONCATENATE(J572,K572,L572,M572,)</f>
        <v>10281131</v>
      </c>
      <c r="O572" s="11">
        <f ca="1">I572*1440</f>
        <v>16.000000000000021</v>
      </c>
      <c r="P572" s="13">
        <v>1006</v>
      </c>
      <c r="Q572" s="13" t="str">
        <f>E572</f>
        <v>MANCHESTER</v>
      </c>
      <c r="R572" s="13" t="s">
        <v>343</v>
      </c>
      <c r="S572" s="29" t="str">
        <f ca="1">CONCATENATE(N572,",",INT(O572),",",P572,",",Q572,",",R572)</f>
        <v>10281131,16,1006,MANCHESTER,GENEVA</v>
      </c>
    </row>
    <row r="573" spans="1:19" x14ac:dyDescent="0.25">
      <c r="A573" s="34">
        <v>43766</v>
      </c>
      <c r="B573" s="18">
        <v>0.53125</v>
      </c>
      <c r="C573" s="18">
        <f ca="1">B573+(D573/1440)</f>
        <v>0.56041666666666667</v>
      </c>
      <c r="D573" s="31">
        <f ca="1">RANDBETWEEN(-30,120)</f>
        <v>42</v>
      </c>
      <c r="E573" s="19" t="s">
        <v>125</v>
      </c>
      <c r="F573" s="19" t="s">
        <v>126</v>
      </c>
      <c r="G573" s="19" t="s">
        <v>127</v>
      </c>
      <c r="H573" s="20"/>
      <c r="I573" s="11">
        <f ca="1">IF(C573&gt;B573,-(B573-C573),C573-B573)</f>
        <v>2.9166666666666674E-2</v>
      </c>
      <c r="J573" s="11">
        <f>MONTH(A573)</f>
        <v>10</v>
      </c>
      <c r="K573" s="11" t="str">
        <f>TEXT(DAY(A573), "DD")</f>
        <v>28</v>
      </c>
      <c r="L573" s="12" t="str">
        <f ca="1">TEXT(HOUR(C573),"00")</f>
        <v>13</v>
      </c>
      <c r="M573" s="12" t="str">
        <f ca="1">TEXT(MINUTE(C573),"00")</f>
        <v>27</v>
      </c>
      <c r="N573" s="13" t="str">
        <f ca="1">CONCATENATE(J573,K573,L573,M573,)</f>
        <v>10281327</v>
      </c>
      <c r="O573" s="11">
        <f ca="1">I573*1440</f>
        <v>42.000000000000014</v>
      </c>
      <c r="P573" s="13">
        <v>4909</v>
      </c>
      <c r="Q573" s="13" t="str">
        <f>E573</f>
        <v>DUBAI</v>
      </c>
      <c r="R573" s="13" t="s">
        <v>343</v>
      </c>
      <c r="S573" s="29" t="str">
        <f ca="1">CONCATENATE(N573,",",INT(O573),",",P573,",",Q573,",",R573)</f>
        <v>10281327,42,4909,DUBAI,GENEVA</v>
      </c>
    </row>
    <row r="574" spans="1:19" ht="29.25" x14ac:dyDescent="0.25">
      <c r="A574" s="34">
        <v>43766</v>
      </c>
      <c r="B574" s="18">
        <v>0.40277777777777773</v>
      </c>
      <c r="C574" s="18">
        <f ca="1">B574+(D574/1440)</f>
        <v>0.47222222222222221</v>
      </c>
      <c r="D574" s="31">
        <f ca="1">RANDBETWEEN(-30,120)</f>
        <v>100</v>
      </c>
      <c r="E574" s="19" t="s">
        <v>54</v>
      </c>
      <c r="F574" s="19" t="s">
        <v>58</v>
      </c>
      <c r="G574" s="19" t="s">
        <v>59</v>
      </c>
      <c r="H574" s="20" t="s">
        <v>3</v>
      </c>
      <c r="I574" s="11">
        <f ca="1">IF(C574&gt;B574,-(B574-C574),C574-B574)</f>
        <v>6.9444444444444475E-2</v>
      </c>
      <c r="J574" s="11">
        <f>MONTH(A574)</f>
        <v>10</v>
      </c>
      <c r="K574" s="11" t="str">
        <f>TEXT(DAY(A574), "DD")</f>
        <v>28</v>
      </c>
      <c r="L574" s="12" t="str">
        <f ca="1">TEXT(HOUR(C574),"00")</f>
        <v>11</v>
      </c>
      <c r="M574" s="12" t="str">
        <f ca="1">TEXT(MINUTE(C574),"00")</f>
        <v>20</v>
      </c>
      <c r="N574" s="13" t="str">
        <f ca="1">CONCATENATE(J574,K574,L574,M574,)</f>
        <v>10281120</v>
      </c>
      <c r="O574" s="11">
        <f ca="1">I574*1440</f>
        <v>100.00000000000004</v>
      </c>
      <c r="P574" s="13">
        <v>745</v>
      </c>
      <c r="Q574" s="13" t="str">
        <f>E574</f>
        <v>LONDON LHR</v>
      </c>
      <c r="R574" s="13" t="s">
        <v>343</v>
      </c>
      <c r="S574" s="29" t="str">
        <f ca="1">CONCATENATE(N574,",",INT(O574),",",P574,",",Q574,",",R574)</f>
        <v>10281120,100,745,LONDON LHR,GENEVA</v>
      </c>
    </row>
    <row r="575" spans="1:19" x14ac:dyDescent="0.25">
      <c r="A575" s="34">
        <v>43766</v>
      </c>
      <c r="B575" s="18">
        <v>0.54166666666666663</v>
      </c>
      <c r="C575" s="18">
        <f ca="1">B575+(D575/1440)</f>
        <v>0.54930555555555549</v>
      </c>
      <c r="D575" s="31">
        <f ca="1">RANDBETWEEN(-30,120)</f>
        <v>11</v>
      </c>
      <c r="E575" s="19" t="s">
        <v>134</v>
      </c>
      <c r="F575" s="19" t="s">
        <v>135</v>
      </c>
      <c r="G575" s="19" t="s">
        <v>136</v>
      </c>
      <c r="H575" s="20"/>
      <c r="I575" s="11">
        <f ca="1">IF(C575&gt;B575,-(B575-C575),C575-B575)</f>
        <v>7.6388888888888618E-3</v>
      </c>
      <c r="J575" s="11">
        <f>MONTH(A575)</f>
        <v>10</v>
      </c>
      <c r="K575" s="11" t="str">
        <f>TEXT(DAY(A575), "DD")</f>
        <v>28</v>
      </c>
      <c r="L575" s="12" t="str">
        <f ca="1">TEXT(HOUR(C575),"00")</f>
        <v>13</v>
      </c>
      <c r="M575" s="12" t="str">
        <f ca="1">TEXT(MINUTE(C575),"00")</f>
        <v>11</v>
      </c>
      <c r="N575" s="13" t="str">
        <f ca="1">CONCATENATE(J575,K575,L575,M575,)</f>
        <v>10281311</v>
      </c>
      <c r="O575" s="11">
        <f ca="1">I575*1440</f>
        <v>10.999999999999961</v>
      </c>
      <c r="P575" s="13">
        <v>1554</v>
      </c>
      <c r="Q575" s="13" t="str">
        <f>E575</f>
        <v>OSLO</v>
      </c>
      <c r="R575" s="13" t="s">
        <v>343</v>
      </c>
      <c r="S575" s="29" t="str">
        <f ca="1">CONCATENATE(N575,",",INT(O575),",",P575,",",Q575,",",R575)</f>
        <v>10281311,11,1554,OSLO,GENEVA</v>
      </c>
    </row>
    <row r="576" spans="1:19" x14ac:dyDescent="0.25">
      <c r="A576" s="34">
        <v>43766</v>
      </c>
      <c r="B576" s="18">
        <v>0.4236111111111111</v>
      </c>
      <c r="C576" s="18">
        <f ca="1">B576+(D576/1440)</f>
        <v>0.43472222222222223</v>
      </c>
      <c r="D576" s="31">
        <f ca="1">RANDBETWEEN(-30,120)</f>
        <v>16</v>
      </c>
      <c r="E576" s="19" t="s">
        <v>76</v>
      </c>
      <c r="F576" s="19" t="s">
        <v>77</v>
      </c>
      <c r="G576" s="19" t="s">
        <v>78</v>
      </c>
      <c r="H576" s="20" t="s">
        <v>3</v>
      </c>
      <c r="I576" s="11">
        <f ca="1">IF(C576&gt;B576,-(B576-C576),C576-B576)</f>
        <v>1.1111111111111127E-2</v>
      </c>
      <c r="J576" s="11">
        <f>MONTH(A576)</f>
        <v>10</v>
      </c>
      <c r="K576" s="11" t="str">
        <f>TEXT(DAY(A576), "DD")</f>
        <v>28</v>
      </c>
      <c r="L576" s="12" t="str">
        <f ca="1">TEXT(HOUR(C576),"00")</f>
        <v>10</v>
      </c>
      <c r="M576" s="12" t="str">
        <f ca="1">TEXT(MINUTE(C576),"00")</f>
        <v>26</v>
      </c>
      <c r="N576" s="13" t="str">
        <f ca="1">CONCATENATE(J576,K576,L576,M576,)</f>
        <v>10281026</v>
      </c>
      <c r="O576" s="11">
        <f ca="1">I576*1440</f>
        <v>16.000000000000021</v>
      </c>
      <c r="P576" s="13">
        <v>1190</v>
      </c>
      <c r="Q576" s="13" t="str">
        <f>E576</f>
        <v>DUBLIN</v>
      </c>
      <c r="R576" s="13" t="s">
        <v>343</v>
      </c>
      <c r="S576" s="29" t="str">
        <f ca="1">CONCATENATE(N576,",",INT(O576),",",P576,",",Q576,",",R576)</f>
        <v>10281026,16,1190,DUBLIN,GENEVA</v>
      </c>
    </row>
    <row r="577" spans="1:19" ht="43.5" x14ac:dyDescent="0.25">
      <c r="A577" s="34">
        <v>43766</v>
      </c>
      <c r="B577" s="18">
        <v>0.42708333333333331</v>
      </c>
      <c r="C577" s="18">
        <f ca="1">B577+(D577/1440)</f>
        <v>0.43541666666666667</v>
      </c>
      <c r="D577" s="31">
        <f ca="1">RANDBETWEEN(-30,120)</f>
        <v>12</v>
      </c>
      <c r="E577" s="19" t="s">
        <v>79</v>
      </c>
      <c r="F577" s="19" t="s">
        <v>80</v>
      </c>
      <c r="G577" s="19" t="s">
        <v>81</v>
      </c>
      <c r="H577" s="20" t="s">
        <v>3</v>
      </c>
      <c r="I577" s="11">
        <f ca="1">IF(C577&gt;B577,-(B577-C577),C577-B577)</f>
        <v>8.3333333333333592E-3</v>
      </c>
      <c r="J577" s="11">
        <f>MONTH(A577)</f>
        <v>10</v>
      </c>
      <c r="K577" s="11" t="str">
        <f>TEXT(DAY(A577), "DD")</f>
        <v>28</v>
      </c>
      <c r="L577" s="12" t="str">
        <f ca="1">TEXT(HOUR(C577),"00")</f>
        <v>10</v>
      </c>
      <c r="M577" s="12" t="str">
        <f ca="1">TEXT(MINUTE(C577),"00")</f>
        <v>27</v>
      </c>
      <c r="N577" s="13" t="str">
        <f ca="1">CONCATENATE(J577,K577,L577,M577,)</f>
        <v>10281027</v>
      </c>
      <c r="O577" s="11">
        <f ca="1">I577*1440</f>
        <v>12.000000000000037</v>
      </c>
      <c r="P577" s="13">
        <v>1144</v>
      </c>
      <c r="Q577" s="13" t="str">
        <f>E577</f>
        <v>COPENHAGEN</v>
      </c>
      <c r="R577" s="13" t="s">
        <v>343</v>
      </c>
      <c r="S577" s="29" t="str">
        <f ca="1">CONCATENATE(N577,",",INT(O577),",",P577,",",Q577,",",R577)</f>
        <v>10281027,12,1144,COPENHAGEN,GENEVA</v>
      </c>
    </row>
    <row r="578" spans="1:19" x14ac:dyDescent="0.25">
      <c r="A578" s="34">
        <v>43766</v>
      </c>
      <c r="B578" s="18">
        <v>0.44791666666666669</v>
      </c>
      <c r="C578" s="18">
        <f ca="1">B578+(D578/1440)</f>
        <v>0.52569444444444446</v>
      </c>
      <c r="D578" s="31">
        <f ca="1">RANDBETWEEN(-30,120)</f>
        <v>112</v>
      </c>
      <c r="E578" s="19" t="s">
        <v>93</v>
      </c>
      <c r="F578" s="19" t="s">
        <v>23</v>
      </c>
      <c r="G578" s="19" t="s">
        <v>94</v>
      </c>
      <c r="H578" s="20" t="s">
        <v>3</v>
      </c>
      <c r="I578" s="11">
        <f ca="1">IF(C578&gt;B578,-(B578-C578),C578-B578)</f>
        <v>7.7777777777777779E-2</v>
      </c>
      <c r="J578" s="11">
        <f>MONTH(A578)</f>
        <v>10</v>
      </c>
      <c r="K578" s="11" t="str">
        <f>TEXT(DAY(A578), "DD")</f>
        <v>28</v>
      </c>
      <c r="L578" s="12" t="str">
        <f ca="1">TEXT(HOUR(C578),"00")</f>
        <v>12</v>
      </c>
      <c r="M578" s="12" t="str">
        <f ca="1">TEXT(MINUTE(C578),"00")</f>
        <v>37</v>
      </c>
      <c r="N578" s="13" t="str">
        <f ca="1">CONCATENATE(J578,K578,L578,M578,)</f>
        <v>10281237</v>
      </c>
      <c r="O578" s="11">
        <f ca="1">I578*1440</f>
        <v>112</v>
      </c>
      <c r="P578" s="13">
        <v>544</v>
      </c>
      <c r="Q578" s="13" t="str">
        <f>E578</f>
        <v>BORDEAUX</v>
      </c>
      <c r="R578" s="13" t="s">
        <v>343</v>
      </c>
      <c r="S578" s="29" t="str">
        <f ca="1">CONCATENATE(N578,",",INT(O578),",",P578,",",Q578,",",R578)</f>
        <v>10281237,112,544,BORDEAUX,GENEVA</v>
      </c>
    </row>
    <row r="579" spans="1:19" x14ac:dyDescent="0.25">
      <c r="A579" s="34">
        <v>43766</v>
      </c>
      <c r="B579" s="18">
        <v>0.50694444444444442</v>
      </c>
      <c r="C579" s="18">
        <f ca="1">B579+(D579/1440)</f>
        <v>0.55347222222222214</v>
      </c>
      <c r="D579" s="31">
        <f ca="1">RANDBETWEEN(-30,120)</f>
        <v>67</v>
      </c>
      <c r="E579" s="19" t="s">
        <v>118</v>
      </c>
      <c r="F579" s="19" t="s">
        <v>23</v>
      </c>
      <c r="G579" s="19" t="s">
        <v>119</v>
      </c>
      <c r="H579" s="20"/>
      <c r="I579" s="11">
        <f ca="1">IF(C579&gt;B579,-(B579-C579),C579-B579)</f>
        <v>4.6527777777777724E-2</v>
      </c>
      <c r="J579" s="11">
        <f>MONTH(A579)</f>
        <v>10</v>
      </c>
      <c r="K579" s="11" t="str">
        <f>TEXT(DAY(A579), "DD")</f>
        <v>28</v>
      </c>
      <c r="L579" s="12" t="str">
        <f ca="1">TEXT(HOUR(C579),"00")</f>
        <v>13</v>
      </c>
      <c r="M579" s="12" t="str">
        <f ca="1">TEXT(MINUTE(C579),"00")</f>
        <v>17</v>
      </c>
      <c r="N579" s="13" t="str">
        <f ca="1">CONCATENATE(J579,K579,L579,M579,)</f>
        <v>10281317</v>
      </c>
      <c r="O579" s="11">
        <f ca="1">I579*1440</f>
        <v>66.999999999999915</v>
      </c>
      <c r="P579" s="13">
        <v>1028</v>
      </c>
      <c r="Q579" s="13" t="str">
        <f>E579</f>
        <v>ALICANTE</v>
      </c>
      <c r="R579" s="13" t="s">
        <v>343</v>
      </c>
      <c r="S579" s="29" t="str">
        <f ca="1">CONCATENATE(N579,",",INT(O579),",",P579,",",Q579,",",R579)</f>
        <v>10281317,66,1028,ALICANTE,GENEVA</v>
      </c>
    </row>
    <row r="580" spans="1:19" x14ac:dyDescent="0.25">
      <c r="A580" s="34">
        <v>43766</v>
      </c>
      <c r="B580" s="18">
        <v>0.52430555555555558</v>
      </c>
      <c r="C580" s="18">
        <f ca="1">B580+(D580/1440)</f>
        <v>0.52500000000000002</v>
      </c>
      <c r="D580" s="31">
        <f ca="1">RANDBETWEEN(-30,120)</f>
        <v>1</v>
      </c>
      <c r="E580" s="19" t="s">
        <v>107</v>
      </c>
      <c r="F580" s="19" t="s">
        <v>23</v>
      </c>
      <c r="G580" s="19" t="s">
        <v>122</v>
      </c>
      <c r="H580" s="20"/>
      <c r="I580" s="11">
        <f ca="1">IF(C580&gt;B580,-(B580-C580),C580-B580)</f>
        <v>6.9444444444444198E-4</v>
      </c>
      <c r="J580" s="11">
        <f>MONTH(A580)</f>
        <v>10</v>
      </c>
      <c r="K580" s="11" t="str">
        <f>TEXT(DAY(A580), "DD")</f>
        <v>28</v>
      </c>
      <c r="L580" s="12" t="str">
        <f ca="1">TEXT(HOUR(C580),"00")</f>
        <v>12</v>
      </c>
      <c r="M580" s="12" t="str">
        <f ca="1">TEXT(MINUTE(C580),"00")</f>
        <v>36</v>
      </c>
      <c r="N580" s="13" t="str">
        <f ca="1">CONCATENATE(J580,K580,L580,M580,)</f>
        <v>10281236</v>
      </c>
      <c r="O580" s="11">
        <f ca="1">I580*1440</f>
        <v>0.99999999999999645</v>
      </c>
      <c r="P580" s="13">
        <v>1501</v>
      </c>
      <c r="Q580" s="13" t="str">
        <f>E580</f>
        <v>LISBON</v>
      </c>
      <c r="R580" s="13" t="s">
        <v>343</v>
      </c>
      <c r="S580" s="29" t="str">
        <f ca="1">CONCATENATE(N580,",",INT(O580),",",P580,",",Q580,",",R580)</f>
        <v>10281236,0,1501,LISBON,GENEVA</v>
      </c>
    </row>
    <row r="581" spans="1:19" ht="29.25" x14ac:dyDescent="0.25">
      <c r="A581" s="34">
        <v>43766</v>
      </c>
      <c r="B581" s="18">
        <v>0.4826388888888889</v>
      </c>
      <c r="C581" s="18">
        <f ca="1">B581+(D581/1440)</f>
        <v>0.51666666666666672</v>
      </c>
      <c r="D581" s="31">
        <f ca="1">RANDBETWEEN(-30,120)</f>
        <v>49</v>
      </c>
      <c r="E581" s="19" t="s">
        <v>54</v>
      </c>
      <c r="F581" s="19" t="s">
        <v>37</v>
      </c>
      <c r="G581" s="19" t="s">
        <v>110</v>
      </c>
      <c r="H581" s="20"/>
      <c r="I581" s="11">
        <f ca="1">IF(C581&gt;B581,-(B581-C581),C581-B581)</f>
        <v>3.4027777777777823E-2</v>
      </c>
      <c r="J581" s="11">
        <f>MONTH(A581)</f>
        <v>10</v>
      </c>
      <c r="K581" s="11" t="str">
        <f>TEXT(DAY(A581), "DD")</f>
        <v>28</v>
      </c>
      <c r="L581" s="12" t="str">
        <f ca="1">TEXT(HOUR(C581),"00")</f>
        <v>12</v>
      </c>
      <c r="M581" s="12" t="str">
        <f ca="1">TEXT(MINUTE(C581),"00")</f>
        <v>24</v>
      </c>
      <c r="N581" s="13" t="str">
        <f ca="1">CONCATENATE(J581,K581,L581,M581,)</f>
        <v>10281224</v>
      </c>
      <c r="O581" s="11">
        <f ca="1">I581*1440</f>
        <v>49.000000000000064</v>
      </c>
      <c r="P581" s="13">
        <v>745</v>
      </c>
      <c r="Q581" s="13" t="str">
        <f>E581</f>
        <v>LONDON LHR</v>
      </c>
      <c r="R581" s="13" t="s">
        <v>343</v>
      </c>
      <c r="S581" s="29" t="str">
        <f ca="1">CONCATENATE(N581,",",INT(O581),",",P581,",",Q581,",",R581)</f>
        <v>10281224,49,745,LONDON LHR,GENEVA</v>
      </c>
    </row>
    <row r="582" spans="1:19" ht="29.25" x14ac:dyDescent="0.25">
      <c r="A582" s="34">
        <v>43766</v>
      </c>
      <c r="B582" s="18">
        <v>0.46875</v>
      </c>
      <c r="C582" s="18">
        <f ca="1">B582+(D582/1440)</f>
        <v>0.53125</v>
      </c>
      <c r="D582" s="31">
        <f ca="1">RANDBETWEEN(-30,120)</f>
        <v>90</v>
      </c>
      <c r="E582" s="19" t="s">
        <v>103</v>
      </c>
      <c r="F582" s="19" t="s">
        <v>37</v>
      </c>
      <c r="G582" s="19" t="s">
        <v>104</v>
      </c>
      <c r="H582" s="20" t="s">
        <v>3</v>
      </c>
      <c r="I582" s="11">
        <f ca="1">IF(C582&gt;B582,-(B582-C582),C582-B582)</f>
        <v>6.25E-2</v>
      </c>
      <c r="J582" s="11">
        <f>MONTH(A582)</f>
        <v>10</v>
      </c>
      <c r="K582" s="11" t="str">
        <f>TEXT(DAY(A582), "DD")</f>
        <v>28</v>
      </c>
      <c r="L582" s="12" t="str">
        <f ca="1">TEXT(HOUR(C582),"00")</f>
        <v>12</v>
      </c>
      <c r="M582" s="12" t="str">
        <f ca="1">TEXT(MINUTE(C582),"00")</f>
        <v>45</v>
      </c>
      <c r="N582" s="13" t="str">
        <f ca="1">CONCATENATE(J582,K582,L582,M582,)</f>
        <v>10281245</v>
      </c>
      <c r="O582" s="11">
        <f ca="1">I582*1440</f>
        <v>90</v>
      </c>
      <c r="P582" s="13">
        <v>745</v>
      </c>
      <c r="Q582" s="13" t="str">
        <f>E582</f>
        <v>LONDON LCY</v>
      </c>
      <c r="R582" s="13" t="s">
        <v>343</v>
      </c>
      <c r="S582" s="29" t="str">
        <f ca="1">CONCATENATE(N582,",",INT(O582),",",P582,",",Q582,",",R582)</f>
        <v>10281245,90,745,LONDON LCY,GENEVA</v>
      </c>
    </row>
    <row r="583" spans="1:19" ht="29.25" x14ac:dyDescent="0.25">
      <c r="A583" s="34">
        <v>43766</v>
      </c>
      <c r="B583" s="18">
        <v>0.44791666666666669</v>
      </c>
      <c r="C583" s="18">
        <f ca="1">B583+(D583/1440)</f>
        <v>0.49305555555555558</v>
      </c>
      <c r="D583" s="31">
        <f ca="1">RANDBETWEEN(-30,120)</f>
        <v>65</v>
      </c>
      <c r="E583" s="19" t="s">
        <v>13</v>
      </c>
      <c r="F583" s="19" t="s">
        <v>14</v>
      </c>
      <c r="G583" s="19" t="s">
        <v>96</v>
      </c>
      <c r="H583" s="21" t="s">
        <v>97</v>
      </c>
      <c r="I583" s="11">
        <f ca="1">IF(C583&gt;B583,-(B583-C583),C583-B583)</f>
        <v>4.5138888888888895E-2</v>
      </c>
      <c r="J583" s="11">
        <f>MONTH(A583)</f>
        <v>10</v>
      </c>
      <c r="K583" s="11" t="str">
        <f>TEXT(DAY(A583), "DD")</f>
        <v>28</v>
      </c>
      <c r="L583" s="12" t="str">
        <f ca="1">TEXT(HOUR(C583),"00")</f>
        <v>11</v>
      </c>
      <c r="M583" s="12" t="str">
        <f ca="1">TEXT(MINUTE(C583),"00")</f>
        <v>50</v>
      </c>
      <c r="N583" s="13" t="str">
        <f ca="1">CONCATENATE(J583,K583,L583,M583,)</f>
        <v>10281150</v>
      </c>
      <c r="O583" s="11">
        <f ca="1">I583*1440</f>
        <v>65.000000000000014</v>
      </c>
      <c r="P583" s="13">
        <v>532</v>
      </c>
      <c r="Q583" s="13" t="str">
        <f>E583</f>
        <v>BRUSSELS</v>
      </c>
      <c r="R583" s="13" t="s">
        <v>343</v>
      </c>
      <c r="S583" s="29" t="str">
        <f ca="1">CONCATENATE(N583,",",INT(O583),",",P583,",",Q583,",",R583)</f>
        <v>10281150,65,532,BRUSSELS,GENEVA</v>
      </c>
    </row>
    <row r="584" spans="1:19" x14ac:dyDescent="0.25">
      <c r="A584" s="34">
        <v>43766</v>
      </c>
      <c r="B584" s="18">
        <v>0.49305555555555558</v>
      </c>
      <c r="C584" s="18">
        <f ca="1">B584+(D584/1440)</f>
        <v>0.4916666666666667</v>
      </c>
      <c r="D584" s="31">
        <f ca="1">RANDBETWEEN(-30,120)</f>
        <v>-2</v>
      </c>
      <c r="E584" s="19" t="s">
        <v>115</v>
      </c>
      <c r="F584" s="19" t="s">
        <v>116</v>
      </c>
      <c r="G584" s="19" t="s">
        <v>117</v>
      </c>
      <c r="H584" s="20"/>
      <c r="I584" s="11">
        <f ca="1">IF(C584&gt;B584,-(B584-C584),C584-B584)</f>
        <v>-1.388888888888884E-3</v>
      </c>
      <c r="J584" s="11">
        <f>MONTH(A584)</f>
        <v>10</v>
      </c>
      <c r="K584" s="11" t="str">
        <f>TEXT(DAY(A584), "DD")</f>
        <v>28</v>
      </c>
      <c r="L584" s="12" t="str">
        <f ca="1">TEXT(HOUR(C584),"00")</f>
        <v>11</v>
      </c>
      <c r="M584" s="12" t="str">
        <f ca="1">TEXT(MINUTE(C584),"00")</f>
        <v>48</v>
      </c>
      <c r="N584" s="13" t="str">
        <f ca="1">CONCATENATE(J584,K584,L584,M584,)</f>
        <v>10281148</v>
      </c>
      <c r="O584" s="11">
        <f ca="1">I584*1440</f>
        <v>-1.9999999999999929</v>
      </c>
      <c r="P584" s="13">
        <v>1022</v>
      </c>
      <c r="Q584" s="13" t="str">
        <f>E584</f>
        <v>MADRID</v>
      </c>
      <c r="R584" s="13" t="s">
        <v>343</v>
      </c>
      <c r="S584" s="29" t="str">
        <f ca="1">CONCATENATE(N584,",",INT(O584),",",P584,",",Q584,",",R584)</f>
        <v>10281148,-2,1022,MADRID,GENEVA</v>
      </c>
    </row>
    <row r="585" spans="1:19" ht="29.25" x14ac:dyDescent="0.25">
      <c r="A585" s="34">
        <v>43766</v>
      </c>
      <c r="B585" s="18">
        <v>0.51736111111111105</v>
      </c>
      <c r="C585" s="18">
        <f ca="1">B585+(D585/1440)</f>
        <v>0.49861111111111106</v>
      </c>
      <c r="D585" s="31">
        <f ca="1">RANDBETWEEN(-30,120)</f>
        <v>-27</v>
      </c>
      <c r="E585" s="19" t="s">
        <v>54</v>
      </c>
      <c r="F585" s="19" t="s">
        <v>58</v>
      </c>
      <c r="G585" s="19" t="s">
        <v>121</v>
      </c>
      <c r="H585" s="20"/>
      <c r="I585" s="11">
        <f ca="1">IF(C585&gt;B585,-(B585-C585),C585-B585)</f>
        <v>-1.8749999999999989E-2</v>
      </c>
      <c r="J585" s="11">
        <f>MONTH(A585)</f>
        <v>10</v>
      </c>
      <c r="K585" s="11" t="str">
        <f>TEXT(DAY(A585), "DD")</f>
        <v>28</v>
      </c>
      <c r="L585" s="12" t="str">
        <f ca="1">TEXT(HOUR(C585),"00")</f>
        <v>11</v>
      </c>
      <c r="M585" s="12" t="str">
        <f ca="1">TEXT(MINUTE(C585),"00")</f>
        <v>58</v>
      </c>
      <c r="N585" s="13" t="str">
        <f ca="1">CONCATENATE(J585,K585,L585,M585,)</f>
        <v>10281158</v>
      </c>
      <c r="O585" s="11">
        <f ca="1">I585*1440</f>
        <v>-26.999999999999986</v>
      </c>
      <c r="P585" s="13">
        <v>745</v>
      </c>
      <c r="Q585" s="13" t="str">
        <f>E585</f>
        <v>LONDON LHR</v>
      </c>
      <c r="R585" s="13" t="s">
        <v>343</v>
      </c>
      <c r="S585" s="29" t="str">
        <f ca="1">CONCATENATE(N585,",",INT(O585),",",P585,",",Q585,",",R585)</f>
        <v>10281158,-27,745,LONDON LHR,GENEVA</v>
      </c>
    </row>
    <row r="586" spans="1:19" x14ac:dyDescent="0.25">
      <c r="A586" s="34">
        <v>43766</v>
      </c>
      <c r="B586" s="18">
        <v>0.47916666666666669</v>
      </c>
      <c r="C586" s="18">
        <f ca="1">B586+(D586/1440)</f>
        <v>0.48472222222222222</v>
      </c>
      <c r="D586" s="31">
        <f ca="1">RANDBETWEEN(-30,120)</f>
        <v>8</v>
      </c>
      <c r="E586" s="19" t="s">
        <v>107</v>
      </c>
      <c r="F586" s="19" t="s">
        <v>108</v>
      </c>
      <c r="G586" s="19" t="s">
        <v>109</v>
      </c>
      <c r="H586" s="20"/>
      <c r="I586" s="11">
        <f ca="1">IF(C586&gt;B586,-(B586-C586),C586-B586)</f>
        <v>5.5555555555555358E-3</v>
      </c>
      <c r="J586" s="11">
        <f>MONTH(A586)</f>
        <v>10</v>
      </c>
      <c r="K586" s="11" t="str">
        <f>TEXT(DAY(A586), "DD")</f>
        <v>28</v>
      </c>
      <c r="L586" s="12" t="str">
        <f ca="1">TEXT(HOUR(C586),"00")</f>
        <v>11</v>
      </c>
      <c r="M586" s="12" t="str">
        <f ca="1">TEXT(MINUTE(C586),"00")</f>
        <v>38</v>
      </c>
      <c r="N586" s="13" t="str">
        <f ca="1">CONCATENATE(J586,K586,L586,M586,)</f>
        <v>10281138</v>
      </c>
      <c r="O586" s="11">
        <f ca="1">I586*1440</f>
        <v>7.9999999999999716</v>
      </c>
      <c r="P586" s="13">
        <v>1501</v>
      </c>
      <c r="Q586" s="13" t="str">
        <f>E586</f>
        <v>LISBON</v>
      </c>
      <c r="R586" s="13" t="s">
        <v>343</v>
      </c>
      <c r="S586" s="29" t="str">
        <f ca="1">CONCATENATE(N586,",",INT(O586),",",P586,",",Q586,",",R586)</f>
        <v>10281138,7,1501,LISBON,GENEVA</v>
      </c>
    </row>
    <row r="587" spans="1:19" x14ac:dyDescent="0.25">
      <c r="A587" s="34">
        <v>43766</v>
      </c>
      <c r="B587" s="18">
        <v>0.44791666666666669</v>
      </c>
      <c r="C587" s="18">
        <f ca="1">B587+(D587/1440)</f>
        <v>0.51944444444444449</v>
      </c>
      <c r="D587" s="31">
        <f ca="1">RANDBETWEEN(-30,120)</f>
        <v>103</v>
      </c>
      <c r="E587" s="19" t="s">
        <v>88</v>
      </c>
      <c r="F587" s="19" t="s">
        <v>20</v>
      </c>
      <c r="G587" s="19" t="s">
        <v>95</v>
      </c>
      <c r="H587" s="20" t="s">
        <v>3</v>
      </c>
      <c r="I587" s="11">
        <f ca="1">IF(C587&gt;B587,-(B587-C587),C587-B587)</f>
        <v>7.1527777777777801E-2</v>
      </c>
      <c r="J587" s="11">
        <f>MONTH(A587)</f>
        <v>10</v>
      </c>
      <c r="K587" s="11" t="str">
        <f>TEXT(DAY(A587), "DD")</f>
        <v>28</v>
      </c>
      <c r="L587" s="12" t="str">
        <f ca="1">TEXT(HOUR(C587),"00")</f>
        <v>12</v>
      </c>
      <c r="M587" s="12" t="str">
        <f ca="1">TEXT(MINUTE(C587),"00")</f>
        <v>28</v>
      </c>
      <c r="N587" s="13" t="str">
        <f ca="1">CONCATENATE(J587,K587,L587,M587,)</f>
        <v>10281228</v>
      </c>
      <c r="O587" s="11">
        <f ca="1">I587*1440</f>
        <v>103.00000000000003</v>
      </c>
      <c r="P587" s="13">
        <v>698</v>
      </c>
      <c r="Q587" s="13" t="str">
        <f>E587</f>
        <v>ROME FCO</v>
      </c>
      <c r="R587" s="13" t="s">
        <v>343</v>
      </c>
      <c r="S587" s="29" t="str">
        <f ca="1">CONCATENATE(N587,",",INT(O587),",",P587,",",Q587,",",R587)</f>
        <v>10281228,103,698,ROME FCO,GENEVA</v>
      </c>
    </row>
    <row r="588" spans="1:19" ht="29.25" x14ac:dyDescent="0.25">
      <c r="A588" s="34">
        <v>43766</v>
      </c>
      <c r="B588" s="18">
        <v>0.53819444444444442</v>
      </c>
      <c r="C588" s="18">
        <f ca="1">B588+(D588/1440)</f>
        <v>0.57361111111111107</v>
      </c>
      <c r="D588" s="31">
        <f ca="1">RANDBETWEEN(-30,120)</f>
        <v>51</v>
      </c>
      <c r="E588" s="19" t="s">
        <v>27</v>
      </c>
      <c r="F588" s="19" t="s">
        <v>28</v>
      </c>
      <c r="G588" s="19" t="s">
        <v>133</v>
      </c>
      <c r="H588" s="19"/>
      <c r="I588" s="11">
        <f ca="1">IF(C588&gt;B588,-(B588-C588),C588-B588)</f>
        <v>3.5416666666666652E-2</v>
      </c>
      <c r="J588" s="11">
        <f>MONTH(A588)</f>
        <v>10</v>
      </c>
      <c r="K588" s="11" t="str">
        <f>TEXT(DAY(A588), "DD")</f>
        <v>28</v>
      </c>
      <c r="L588" s="12" t="str">
        <f ca="1">TEXT(HOUR(C588),"00")</f>
        <v>13</v>
      </c>
      <c r="M588" s="12" t="str">
        <f ca="1">TEXT(MINUTE(C588),"00")</f>
        <v>46</v>
      </c>
      <c r="N588" s="13" t="str">
        <f ca="1">CONCATENATE(J588,K588,L588,M588,)</f>
        <v>10281346</v>
      </c>
      <c r="O588" s="11">
        <f ca="1">I588*1440</f>
        <v>50.999999999999979</v>
      </c>
      <c r="P588" s="13">
        <v>473</v>
      </c>
      <c r="Q588" s="13" t="str">
        <f>E588</f>
        <v>FRANKFURT</v>
      </c>
      <c r="R588" s="13" t="s">
        <v>343</v>
      </c>
      <c r="S588" s="29" t="str">
        <f ca="1">CONCATENATE(N588,",",INT(O588),",",P588,",",Q588,",",R588)</f>
        <v>10281346,51,473,FRANKFURT,GENEVA</v>
      </c>
    </row>
    <row r="589" spans="1:19" ht="29.25" x14ac:dyDescent="0.25">
      <c r="A589" s="34">
        <v>43766</v>
      </c>
      <c r="B589" s="18">
        <v>0.45833333333333331</v>
      </c>
      <c r="C589" s="18">
        <f ca="1">B589+(D589/1440)</f>
        <v>0.50208333333333333</v>
      </c>
      <c r="D589" s="31">
        <f ca="1">RANDBETWEEN(-30,120)</f>
        <v>63</v>
      </c>
      <c r="E589" s="19" t="s">
        <v>33</v>
      </c>
      <c r="F589" s="19" t="s">
        <v>34</v>
      </c>
      <c r="G589" s="19" t="s">
        <v>100</v>
      </c>
      <c r="H589" s="20" t="s">
        <v>3</v>
      </c>
      <c r="I589" s="11">
        <f ca="1">IF(C589&gt;B589,-(B589-C589),C589-B589)</f>
        <v>4.3750000000000011E-2</v>
      </c>
      <c r="J589" s="11">
        <f>MONTH(A589)</f>
        <v>10</v>
      </c>
      <c r="K589" s="11" t="str">
        <f>TEXT(DAY(A589), "DD")</f>
        <v>28</v>
      </c>
      <c r="L589" s="12" t="str">
        <f ca="1">TEXT(HOUR(C589),"00")</f>
        <v>12</v>
      </c>
      <c r="M589" s="12" t="str">
        <f ca="1">TEXT(MINUTE(C589),"00")</f>
        <v>03</v>
      </c>
      <c r="N589" s="13" t="str">
        <f ca="1">CONCATENATE(J589,K589,L589,M589,)</f>
        <v>10281203</v>
      </c>
      <c r="O589" s="11">
        <f ca="1">I589*1440</f>
        <v>63.000000000000014</v>
      </c>
      <c r="P589" s="13">
        <v>691</v>
      </c>
      <c r="Q589" s="13" t="str">
        <f>E589</f>
        <v>AMSTERDAM</v>
      </c>
      <c r="R589" s="13" t="s">
        <v>343</v>
      </c>
      <c r="S589" s="29" t="str">
        <f ca="1">CONCATENATE(N589,",",INT(O589),",",P589,",",Q589,",",R589)</f>
        <v>10281203,63,691,AMSTERDAM,GENEVA</v>
      </c>
    </row>
    <row r="590" spans="1:19" ht="29.25" x14ac:dyDescent="0.25">
      <c r="A590" s="34">
        <v>43766</v>
      </c>
      <c r="B590" s="18">
        <v>0.61458333333333337</v>
      </c>
      <c r="C590" s="18">
        <f ca="1">B590+(D590/1440)</f>
        <v>0.67500000000000004</v>
      </c>
      <c r="D590" s="31">
        <f ca="1">RANDBETWEEN(-30,120)</f>
        <v>87</v>
      </c>
      <c r="E590" s="19" t="s">
        <v>25</v>
      </c>
      <c r="F590" s="19" t="s">
        <v>23</v>
      </c>
      <c r="G590" s="19" t="s">
        <v>165</v>
      </c>
      <c r="H590" s="19"/>
      <c r="I590" s="11">
        <f ca="1">IF(C590&gt;B590,-(B590-C590),C590-B590)</f>
        <v>6.0416666666666674E-2</v>
      </c>
      <c r="J590" s="11">
        <f>MONTH(A590)</f>
        <v>10</v>
      </c>
      <c r="K590" s="11" t="str">
        <f>TEXT(DAY(A590), "DD")</f>
        <v>28</v>
      </c>
      <c r="L590" s="12" t="str">
        <f ca="1">TEXT(HOUR(C590),"00")</f>
        <v>16</v>
      </c>
      <c r="M590" s="12" t="str">
        <f ca="1">TEXT(MINUTE(C590),"00")</f>
        <v>12</v>
      </c>
      <c r="N590" s="13" t="str">
        <f ca="1">CONCATENATE(J590,K590,L590,M590,)</f>
        <v>10281612</v>
      </c>
      <c r="O590" s="11">
        <f ca="1">I590*1440</f>
        <v>87.000000000000014</v>
      </c>
      <c r="P590" s="13">
        <v>622</v>
      </c>
      <c r="Q590" s="13" t="str">
        <f>E590</f>
        <v>BARCELONA</v>
      </c>
      <c r="R590" s="13" t="s">
        <v>343</v>
      </c>
      <c r="S590" s="29" t="str">
        <f ca="1">CONCATENATE(N590,",",INT(O590),",",P590,",",Q590,",",R590)</f>
        <v>10281612,87,622,BARCELONA,GENEVA</v>
      </c>
    </row>
    <row r="591" spans="1:19" ht="29.25" x14ac:dyDescent="0.25">
      <c r="A591" s="34">
        <v>43766</v>
      </c>
      <c r="B591" s="18">
        <v>0.60763888888888895</v>
      </c>
      <c r="C591" s="18">
        <f ca="1">B591+(D591/1440)</f>
        <v>0.5986111111111112</v>
      </c>
      <c r="D591" s="31">
        <f ca="1">RANDBETWEEN(-30,120)</f>
        <v>-13</v>
      </c>
      <c r="E591" s="19" t="s">
        <v>54</v>
      </c>
      <c r="F591" s="19" t="s">
        <v>58</v>
      </c>
      <c r="G591" s="19" t="s">
        <v>164</v>
      </c>
      <c r="H591" s="19"/>
      <c r="I591" s="11">
        <f ca="1">IF(C591&gt;B591,-(B591-C591),C591-B591)</f>
        <v>-9.0277777777777457E-3</v>
      </c>
      <c r="J591" s="11">
        <f>MONTH(A591)</f>
        <v>10</v>
      </c>
      <c r="K591" s="11" t="str">
        <f>TEXT(DAY(A591), "DD")</f>
        <v>28</v>
      </c>
      <c r="L591" s="12" t="str">
        <f ca="1">TEXT(HOUR(C591),"00")</f>
        <v>14</v>
      </c>
      <c r="M591" s="12" t="str">
        <f ca="1">TEXT(MINUTE(C591),"00")</f>
        <v>22</v>
      </c>
      <c r="N591" s="13" t="str">
        <f ca="1">CONCATENATE(J591,K591,L591,M591,)</f>
        <v>10281422</v>
      </c>
      <c r="O591" s="11">
        <f ca="1">I591*1440</f>
        <v>-12.999999999999954</v>
      </c>
      <c r="P591" s="13">
        <v>745</v>
      </c>
      <c r="Q591" s="13" t="str">
        <f>E591</f>
        <v>LONDON LHR</v>
      </c>
      <c r="R591" s="13" t="s">
        <v>343</v>
      </c>
      <c r="S591" s="29" t="str">
        <f ca="1">CONCATENATE(N591,",",INT(O591),",",P591,",",Q591,",",R591)</f>
        <v>10281422,-13,745,LONDON LHR,GENEVA</v>
      </c>
    </row>
    <row r="592" spans="1:19" x14ac:dyDescent="0.25">
      <c r="A592" s="34">
        <v>43766</v>
      </c>
      <c r="B592" s="18">
        <v>0.53125</v>
      </c>
      <c r="C592" s="18">
        <f ca="1">B592+(D592/1440)</f>
        <v>0.53819444444444442</v>
      </c>
      <c r="D592" s="31">
        <f ca="1">RANDBETWEEN(-30,120)</f>
        <v>10</v>
      </c>
      <c r="E592" s="19" t="s">
        <v>128</v>
      </c>
      <c r="F592" s="19" t="s">
        <v>23</v>
      </c>
      <c r="G592" s="19" t="s">
        <v>129</v>
      </c>
      <c r="H592" s="19"/>
      <c r="I592" s="11">
        <f ca="1">IF(C592&gt;B592,-(B592-C592),C592-B592)</f>
        <v>6.9444444444444198E-3</v>
      </c>
      <c r="J592" s="11">
        <f>MONTH(A592)</f>
        <v>10</v>
      </c>
      <c r="K592" s="11" t="str">
        <f>TEXT(DAY(A592), "DD")</f>
        <v>28</v>
      </c>
      <c r="L592" s="12" t="str">
        <f ca="1">TEXT(HOUR(C592),"00")</f>
        <v>12</v>
      </c>
      <c r="M592" s="12" t="str">
        <f ca="1">TEXT(MINUTE(C592),"00")</f>
        <v>55</v>
      </c>
      <c r="N592" s="13" t="str">
        <f ca="1">CONCATENATE(J592,K592,L592,M592,)</f>
        <v>10281255</v>
      </c>
      <c r="O592" s="11">
        <f ca="1">I592*1440</f>
        <v>9.9999999999999645</v>
      </c>
      <c r="P592" s="13">
        <v>884</v>
      </c>
      <c r="Q592" s="13" t="str">
        <f>E592</f>
        <v>NAPLES</v>
      </c>
      <c r="R592" s="13" t="s">
        <v>343</v>
      </c>
      <c r="S592" s="29" t="str">
        <f ca="1">CONCATENATE(N592,",",INT(O592),",",P592,",",Q592,",",R592)</f>
        <v>10281255,9,884,NAPLES,GENEVA</v>
      </c>
    </row>
    <row r="593" spans="1:19" x14ac:dyDescent="0.25">
      <c r="A593" s="34">
        <v>43766</v>
      </c>
      <c r="B593" s="18">
        <v>0.5625</v>
      </c>
      <c r="C593" s="18">
        <f ca="1">B593+(D593/1440)</f>
        <v>0.56597222222222221</v>
      </c>
      <c r="D593" s="31">
        <f ca="1">RANDBETWEEN(-30,120)</f>
        <v>5</v>
      </c>
      <c r="E593" s="19" t="s">
        <v>115</v>
      </c>
      <c r="F593" s="19" t="s">
        <v>116</v>
      </c>
      <c r="G593" s="19" t="s">
        <v>147</v>
      </c>
      <c r="H593" s="19"/>
      <c r="I593" s="11">
        <f ca="1">IF(C593&gt;B593,-(B593-C593),C593-B593)</f>
        <v>3.4722222222222099E-3</v>
      </c>
      <c r="J593" s="11">
        <f>MONTH(A593)</f>
        <v>10</v>
      </c>
      <c r="K593" s="11" t="str">
        <f>TEXT(DAY(A593), "DD")</f>
        <v>28</v>
      </c>
      <c r="L593" s="12" t="str">
        <f ca="1">TEXT(HOUR(C593),"00")</f>
        <v>13</v>
      </c>
      <c r="M593" s="12" t="str">
        <f ca="1">TEXT(MINUTE(C593),"00")</f>
        <v>35</v>
      </c>
      <c r="N593" s="13" t="str">
        <f ca="1">CONCATENATE(J593,K593,L593,M593,)</f>
        <v>10281335</v>
      </c>
      <c r="O593" s="11">
        <f ca="1">I593*1440</f>
        <v>4.9999999999999822</v>
      </c>
      <c r="P593" s="13">
        <v>1022</v>
      </c>
      <c r="Q593" s="13" t="str">
        <f>E593</f>
        <v>MADRID</v>
      </c>
      <c r="R593" s="13" t="s">
        <v>343</v>
      </c>
      <c r="S593" s="29" t="str">
        <f ca="1">CONCATENATE(N593,",",INT(O593),",",P593,",",Q593,",",R593)</f>
        <v>10281335,4,1022,MADRID,GENEVA</v>
      </c>
    </row>
    <row r="594" spans="1:19" x14ac:dyDescent="0.25">
      <c r="A594" s="34">
        <v>43766</v>
      </c>
      <c r="B594" s="18">
        <v>0.57986111111111105</v>
      </c>
      <c r="C594" s="18">
        <f ca="1">B594+(D594/1440)</f>
        <v>0.63888888888888884</v>
      </c>
      <c r="D594" s="31">
        <f ca="1">RANDBETWEEN(-30,120)</f>
        <v>85</v>
      </c>
      <c r="E594" s="19" t="s">
        <v>159</v>
      </c>
      <c r="F594" s="19" t="s">
        <v>23</v>
      </c>
      <c r="G594" s="19" t="s">
        <v>160</v>
      </c>
      <c r="H594" s="19"/>
      <c r="I594" s="11">
        <f ca="1">IF(C594&gt;B594,-(B594-C594),C594-B594)</f>
        <v>5.902777777777779E-2</v>
      </c>
      <c r="J594" s="11">
        <f>MONTH(A594)</f>
        <v>10</v>
      </c>
      <c r="K594" s="11" t="str">
        <f>TEXT(DAY(A594), "DD")</f>
        <v>28</v>
      </c>
      <c r="L594" s="12" t="str">
        <f ca="1">TEXT(HOUR(C594),"00")</f>
        <v>15</v>
      </c>
      <c r="M594" s="12" t="str">
        <f ca="1">TEXT(MINUTE(C594),"00")</f>
        <v>20</v>
      </c>
      <c r="N594" s="13" t="str">
        <f ca="1">CONCATENATE(J594,K594,L594,M594,)</f>
        <v>10281520</v>
      </c>
      <c r="O594" s="11">
        <f ca="1">I594*1440</f>
        <v>85.000000000000014</v>
      </c>
      <c r="P594" s="13">
        <v>813</v>
      </c>
      <c r="Q594" s="13" t="str">
        <f>E594</f>
        <v>CAGLIARI</v>
      </c>
      <c r="R594" s="13" t="s">
        <v>343</v>
      </c>
      <c r="S594" s="29" t="str">
        <f ca="1">CONCATENATE(N594,",",INT(O594),",",P594,",",Q594,",",R594)</f>
        <v>10281520,85,813,CAGLIARI,GENEVA</v>
      </c>
    </row>
    <row r="595" spans="1:19" x14ac:dyDescent="0.25">
      <c r="A595" s="34">
        <v>43766</v>
      </c>
      <c r="B595" s="18">
        <v>0.54166666666666663</v>
      </c>
      <c r="C595" s="18">
        <f ca="1">B595+(D595/1440)</f>
        <v>0.54652777777777772</v>
      </c>
      <c r="D595" s="31">
        <f ca="1">RANDBETWEEN(-30,120)</f>
        <v>7</v>
      </c>
      <c r="E595" s="19" t="s">
        <v>138</v>
      </c>
      <c r="F595" s="19" t="s">
        <v>139</v>
      </c>
      <c r="G595" s="19" t="s">
        <v>140</v>
      </c>
      <c r="H595" s="20"/>
      <c r="I595" s="11">
        <f ca="1">IF(C595&gt;B595,-(B595-C595),C595-B595)</f>
        <v>4.8611111111110938E-3</v>
      </c>
      <c r="J595" s="11">
        <f>MONTH(A595)</f>
        <v>10</v>
      </c>
      <c r="K595" s="11" t="str">
        <f>TEXT(DAY(A595), "DD")</f>
        <v>28</v>
      </c>
      <c r="L595" s="12" t="str">
        <f ca="1">TEXT(HOUR(C595),"00")</f>
        <v>13</v>
      </c>
      <c r="M595" s="12" t="str">
        <f ca="1">TEXT(MINUTE(C595),"00")</f>
        <v>07</v>
      </c>
      <c r="N595" s="13" t="str">
        <f ca="1">CONCATENATE(J595,K595,L595,M595,)</f>
        <v>10281307</v>
      </c>
      <c r="O595" s="11">
        <f ca="1">I595*1440</f>
        <v>6.9999999999999751</v>
      </c>
      <c r="P595" s="13">
        <v>4625</v>
      </c>
      <c r="Q595" s="13" t="str">
        <f>E595</f>
        <v>DOHA</v>
      </c>
      <c r="R595" s="13" t="s">
        <v>343</v>
      </c>
      <c r="S595" s="29" t="str">
        <f ca="1">CONCATENATE(N595,",",INT(O595),",",P595,",",Q595,",",R595)</f>
        <v>10281307,6,4625,DOHA,GENEVA</v>
      </c>
    </row>
    <row r="596" spans="1:19" ht="29.25" x14ac:dyDescent="0.25">
      <c r="A596" s="34">
        <v>43766</v>
      </c>
      <c r="B596" s="18">
        <v>0.4826388888888889</v>
      </c>
      <c r="C596" s="18">
        <f ca="1">B596+(D596/1440)</f>
        <v>0.48125000000000001</v>
      </c>
      <c r="D596" s="31">
        <f ca="1">RANDBETWEEN(-30,120)</f>
        <v>-2</v>
      </c>
      <c r="E596" s="19" t="s">
        <v>111</v>
      </c>
      <c r="F596" s="19" t="s">
        <v>112</v>
      </c>
      <c r="G596" s="19" t="s">
        <v>113</v>
      </c>
      <c r="H596" s="20"/>
      <c r="I596" s="11">
        <f ca="1">IF(C596&gt;B596,-(B596-C596),C596-B596)</f>
        <v>-1.388888888888884E-3</v>
      </c>
      <c r="J596" s="11">
        <f>MONTH(A596)</f>
        <v>10</v>
      </c>
      <c r="K596" s="11" t="str">
        <f>TEXT(DAY(A596), "DD")</f>
        <v>28</v>
      </c>
      <c r="L596" s="12" t="str">
        <f ca="1">TEXT(HOUR(C596),"00")</f>
        <v>11</v>
      </c>
      <c r="M596" s="12" t="str">
        <f ca="1">TEXT(MINUTE(C596),"00")</f>
        <v>33</v>
      </c>
      <c r="N596" s="13" t="str">
        <f ca="1">CONCATENATE(J596,K596,L596,M596,)</f>
        <v>10281133</v>
      </c>
      <c r="O596" s="11">
        <f ca="1">I596*1440</f>
        <v>-1.9999999999999929</v>
      </c>
      <c r="P596" s="13">
        <v>2418</v>
      </c>
      <c r="Q596" s="13" t="str">
        <f>E596</f>
        <v>MOSCOW SVO</v>
      </c>
      <c r="R596" s="13" t="s">
        <v>343</v>
      </c>
      <c r="S596" s="29" t="str">
        <f ca="1">CONCATENATE(N596,",",INT(O596),",",P596,",",Q596,",",R596)</f>
        <v>10281133,-2,2418,MOSCOW SVO,GENEVA</v>
      </c>
    </row>
    <row r="597" spans="1:19" x14ac:dyDescent="0.25">
      <c r="A597" s="34">
        <v>43766</v>
      </c>
      <c r="B597" s="18">
        <v>0.52777777777777779</v>
      </c>
      <c r="C597" s="18">
        <f ca="1">B597+(D597/1440)</f>
        <v>0.55902777777777779</v>
      </c>
      <c r="D597" s="31">
        <f ca="1">RANDBETWEEN(-30,120)</f>
        <v>45</v>
      </c>
      <c r="E597" s="19" t="s">
        <v>123</v>
      </c>
      <c r="F597" s="19" t="s">
        <v>23</v>
      </c>
      <c r="G597" s="19" t="s">
        <v>124</v>
      </c>
      <c r="H597" s="20"/>
      <c r="I597" s="11">
        <f ca="1">IF(C597&gt;B597,-(B597-C597),C597-B597)</f>
        <v>3.125E-2</v>
      </c>
      <c r="J597" s="11">
        <f>MONTH(A597)</f>
        <v>10</v>
      </c>
      <c r="K597" s="11" t="str">
        <f>TEXT(DAY(A597), "DD")</f>
        <v>28</v>
      </c>
      <c r="L597" s="12" t="str">
        <f ca="1">TEXT(HOUR(C597),"00")</f>
        <v>13</v>
      </c>
      <c r="M597" s="12" t="str">
        <f ca="1">TEXT(MINUTE(C597),"00")</f>
        <v>25</v>
      </c>
      <c r="N597" s="13" t="str">
        <f ca="1">CONCATENATE(J597,K597,L597,M597,)</f>
        <v>10281325</v>
      </c>
      <c r="O597" s="11">
        <f ca="1">I597*1440</f>
        <v>45</v>
      </c>
      <c r="P597" s="13">
        <v>1253</v>
      </c>
      <c r="Q597" s="13" t="str">
        <f>E597</f>
        <v>PRISTINA</v>
      </c>
      <c r="R597" s="13" t="s">
        <v>343</v>
      </c>
      <c r="S597" s="29" t="str">
        <f ca="1">CONCATENATE(N597,",",INT(O597),",",P597,",",Q597,",",R597)</f>
        <v>10281325,45,1253,PRISTINA,GENEVA</v>
      </c>
    </row>
    <row r="598" spans="1:19" x14ac:dyDescent="0.25">
      <c r="A598" s="34">
        <v>43766</v>
      </c>
      <c r="B598" s="18">
        <v>0.57291666666666663</v>
      </c>
      <c r="C598" s="18">
        <f ca="1">B598+(D598/1440)</f>
        <v>0.5527777777777777</v>
      </c>
      <c r="D598" s="31">
        <f ca="1">RANDBETWEEN(-30,120)</f>
        <v>-29</v>
      </c>
      <c r="E598" s="19" t="s">
        <v>156</v>
      </c>
      <c r="F598" s="19" t="s">
        <v>23</v>
      </c>
      <c r="G598" s="19" t="s">
        <v>157</v>
      </c>
      <c r="H598" s="19"/>
      <c r="I598" s="11">
        <f ca="1">IF(C598&gt;B598,-(B598-C598),C598-B598)</f>
        <v>-2.0138888888888928E-2</v>
      </c>
      <c r="J598" s="11">
        <f>MONTH(A598)</f>
        <v>10</v>
      </c>
      <c r="K598" s="11" t="str">
        <f>TEXT(DAY(A598), "DD")</f>
        <v>28</v>
      </c>
      <c r="L598" s="12" t="str">
        <f ca="1">TEXT(HOUR(C598),"00")</f>
        <v>13</v>
      </c>
      <c r="M598" s="12" t="str">
        <f ca="1">TEXT(MINUTE(C598),"00")</f>
        <v>16</v>
      </c>
      <c r="N598" s="13" t="str">
        <f ca="1">CONCATENATE(J598,K598,L598,M598,)</f>
        <v>10281316</v>
      </c>
      <c r="O598" s="11">
        <f ca="1">I598*1440</f>
        <v>-29.000000000000057</v>
      </c>
      <c r="P598" s="13">
        <v>597</v>
      </c>
      <c r="Q598" s="13" t="str">
        <f>E598</f>
        <v>NANTES</v>
      </c>
      <c r="R598" s="13" t="s">
        <v>343</v>
      </c>
      <c r="S598" s="29" t="str">
        <f ca="1">CONCATENATE(N598,",",INT(O598),",",P598,",",Q598,",",R598)</f>
        <v>10281316,-30,597,NANTES,GENEVA</v>
      </c>
    </row>
    <row r="599" spans="1:19" x14ac:dyDescent="0.25">
      <c r="A599" s="34">
        <v>43766</v>
      </c>
      <c r="B599" s="18">
        <v>0.64236111111111105</v>
      </c>
      <c r="C599" s="18">
        <f ca="1">B599+(D599/1440)</f>
        <v>0.65694444444444433</v>
      </c>
      <c r="D599" s="31">
        <f ca="1">RANDBETWEEN(-30,120)</f>
        <v>21</v>
      </c>
      <c r="E599" s="19" t="s">
        <v>171</v>
      </c>
      <c r="F599" s="19" t="s">
        <v>23</v>
      </c>
      <c r="G599" s="19" t="s">
        <v>172</v>
      </c>
      <c r="H599" s="19"/>
      <c r="I599" s="11">
        <f ca="1">IF(C599&gt;B599,-(B599-C599),C599-B599)</f>
        <v>1.4583333333333282E-2</v>
      </c>
      <c r="J599" s="11">
        <f>MONTH(A599)</f>
        <v>10</v>
      </c>
      <c r="K599" s="11" t="str">
        <f>TEXT(DAY(A599), "DD")</f>
        <v>28</v>
      </c>
      <c r="L599" s="12" t="str">
        <f ca="1">TEXT(HOUR(C599),"00")</f>
        <v>15</v>
      </c>
      <c r="M599" s="12" t="str">
        <f ca="1">TEXT(MINUTE(C599),"00")</f>
        <v>46</v>
      </c>
      <c r="N599" s="13" t="str">
        <f ca="1">CONCATENATE(J599,K599,L599,M599,)</f>
        <v>10281546</v>
      </c>
      <c r="O599" s="11">
        <f ca="1">I599*1440</f>
        <v>20.999999999999925</v>
      </c>
      <c r="P599" s="13">
        <v>469</v>
      </c>
      <c r="Q599" s="13" t="str">
        <f>E599</f>
        <v>TOULOUSE</v>
      </c>
      <c r="R599" s="13" t="s">
        <v>343</v>
      </c>
      <c r="S599" s="29" t="str">
        <f ca="1">CONCATENATE(N599,",",INT(O599),",",P599,",",Q599,",",R599)</f>
        <v>10281546,20,469,TOULOUSE,GENEVA</v>
      </c>
    </row>
    <row r="600" spans="1:19" ht="29.25" x14ac:dyDescent="0.25">
      <c r="A600" s="34">
        <v>43766</v>
      </c>
      <c r="B600" s="18">
        <v>0.54861111111111105</v>
      </c>
      <c r="C600" s="18">
        <f ca="1">B600+(D600/1440)</f>
        <v>0.57847222222222217</v>
      </c>
      <c r="D600" s="31">
        <f ca="1">RANDBETWEEN(-30,120)</f>
        <v>43</v>
      </c>
      <c r="E600" s="19" t="s">
        <v>142</v>
      </c>
      <c r="F600" s="19" t="s">
        <v>143</v>
      </c>
      <c r="G600" s="19" t="s">
        <v>144</v>
      </c>
      <c r="H600" s="20"/>
      <c r="I600" s="11">
        <f ca="1">IF(C600&gt;B600,-(B600-C600),C600-B600)</f>
        <v>2.9861111111111116E-2</v>
      </c>
      <c r="J600" s="11">
        <f>MONTH(A600)</f>
        <v>10</v>
      </c>
      <c r="K600" s="11" t="str">
        <f>TEXT(DAY(A600), "DD")</f>
        <v>28</v>
      </c>
      <c r="L600" s="12" t="str">
        <f ca="1">TEXT(HOUR(C600),"00")</f>
        <v>13</v>
      </c>
      <c r="M600" s="12" t="str">
        <f ca="1">TEXT(MINUTE(C600),"00")</f>
        <v>53</v>
      </c>
      <c r="N600" s="13" t="str">
        <f ca="1">CONCATENATE(J600,K600,L600,M600,)</f>
        <v>10281353</v>
      </c>
      <c r="O600" s="11">
        <f ca="1">I600*1440</f>
        <v>43.000000000000007</v>
      </c>
      <c r="P600" s="13">
        <v>1919</v>
      </c>
      <c r="Q600" s="13" t="str">
        <f>E600</f>
        <v>ISTANBUL SAW</v>
      </c>
      <c r="R600" s="13" t="s">
        <v>343</v>
      </c>
      <c r="S600" s="29" t="str">
        <f ca="1">CONCATENATE(N600,",",INT(O600),",",P600,",",Q600,",",R600)</f>
        <v>10281353,43,1919,ISTANBUL SAW,GENEVA</v>
      </c>
    </row>
    <row r="601" spans="1:19" x14ac:dyDescent="0.25">
      <c r="A601" s="34">
        <v>43766</v>
      </c>
      <c r="B601" s="18">
        <v>0.56944444444444442</v>
      </c>
      <c r="C601" s="18">
        <f ca="1">B601+(D601/1440)</f>
        <v>0.58611111111111114</v>
      </c>
      <c r="D601" s="31">
        <f ca="1">RANDBETWEEN(-30,120)</f>
        <v>24</v>
      </c>
      <c r="E601" s="19" t="s">
        <v>148</v>
      </c>
      <c r="F601" s="19" t="s">
        <v>23</v>
      </c>
      <c r="G601" s="19" t="s">
        <v>149</v>
      </c>
      <c r="H601" s="19"/>
      <c r="I601" s="11">
        <f ca="1">IF(C601&gt;B601,-(B601-C601),C601-B601)</f>
        <v>1.6666666666666718E-2</v>
      </c>
      <c r="J601" s="11">
        <f>MONTH(A601)</f>
        <v>10</v>
      </c>
      <c r="K601" s="11" t="str">
        <f>TEXT(DAY(A601), "DD")</f>
        <v>28</v>
      </c>
      <c r="L601" s="12" t="str">
        <f ca="1">TEXT(HOUR(C601),"00")</f>
        <v>14</v>
      </c>
      <c r="M601" s="12" t="str">
        <f ca="1">TEXT(MINUTE(C601),"00")</f>
        <v>04</v>
      </c>
      <c r="N601" s="13" t="str">
        <f ca="1">CONCATENATE(J601,K601,L601,M601,)</f>
        <v>10281404</v>
      </c>
      <c r="O601" s="11">
        <f ca="1">I601*1440</f>
        <v>24.000000000000075</v>
      </c>
      <c r="P601" s="13">
        <v>1370</v>
      </c>
      <c r="Q601" s="13" t="str">
        <f>E601</f>
        <v>MALAGA</v>
      </c>
      <c r="R601" s="13" t="s">
        <v>343</v>
      </c>
      <c r="S601" s="29" t="str">
        <f ca="1">CONCATENATE(N601,",",INT(O601),",",P601,",",Q601,",",R601)</f>
        <v>10281404,24,1370,MALAGA,GENEVA</v>
      </c>
    </row>
    <row r="602" spans="1:19" x14ac:dyDescent="0.25">
      <c r="A602" s="34">
        <v>43766</v>
      </c>
      <c r="B602" s="18">
        <v>0.61805555555555558</v>
      </c>
      <c r="C602" s="18">
        <f ca="1">B602+(D602/1440)</f>
        <v>0.65694444444444444</v>
      </c>
      <c r="D602" s="31">
        <f ca="1">RANDBETWEEN(-30,120)</f>
        <v>56</v>
      </c>
      <c r="E602" s="19" t="s">
        <v>56</v>
      </c>
      <c r="F602" s="19" t="s">
        <v>23</v>
      </c>
      <c r="G602" s="19" t="s">
        <v>168</v>
      </c>
      <c r="H602" s="19"/>
      <c r="I602" s="11">
        <f ca="1">IF(C602&gt;B602,-(B602-C602),C602-B602)</f>
        <v>3.8888888888888862E-2</v>
      </c>
      <c r="J602" s="11">
        <f>MONTH(A602)</f>
        <v>10</v>
      </c>
      <c r="K602" s="11" t="str">
        <f>TEXT(DAY(A602), "DD")</f>
        <v>28</v>
      </c>
      <c r="L602" s="12" t="str">
        <f ca="1">TEXT(HOUR(C602),"00")</f>
        <v>15</v>
      </c>
      <c r="M602" s="12" t="str">
        <f ca="1">TEXT(MINUTE(C602),"00")</f>
        <v>46</v>
      </c>
      <c r="N602" s="13" t="str">
        <f ca="1">CONCATENATE(J602,K602,L602,M602,)</f>
        <v>10281546</v>
      </c>
      <c r="O602" s="11">
        <f ca="1">I602*1440</f>
        <v>55.999999999999957</v>
      </c>
      <c r="P602" s="13">
        <v>1309</v>
      </c>
      <c r="Q602" s="13" t="str">
        <f>E602</f>
        <v>PORTO</v>
      </c>
      <c r="R602" s="13" t="s">
        <v>343</v>
      </c>
      <c r="S602" s="29" t="str">
        <f ca="1">CONCATENATE(N602,",",INT(O602),",",P602,",",Q602,",",R602)</f>
        <v>10281546,56,1309,PORTO,GENEVA</v>
      </c>
    </row>
    <row r="603" spans="1:19" x14ac:dyDescent="0.25">
      <c r="A603" s="34">
        <v>43766</v>
      </c>
      <c r="B603" s="18">
        <v>0.54513888888888895</v>
      </c>
      <c r="C603" s="18">
        <f ca="1">B603+(D603/1440)</f>
        <v>0.53541666666666676</v>
      </c>
      <c r="D603" s="31">
        <f ca="1">RANDBETWEEN(-30,120)</f>
        <v>-14</v>
      </c>
      <c r="E603" s="19" t="s">
        <v>36</v>
      </c>
      <c r="F603" s="19" t="s">
        <v>37</v>
      </c>
      <c r="G603" s="19" t="s">
        <v>141</v>
      </c>
      <c r="H603" s="19"/>
      <c r="I603" s="11">
        <f ca="1">IF(C603&gt;B603,-(B603-C603),C603-B603)</f>
        <v>-9.7222222222221877E-3</v>
      </c>
      <c r="J603" s="11">
        <f>MONTH(A603)</f>
        <v>10</v>
      </c>
      <c r="K603" s="11" t="str">
        <f>TEXT(DAY(A603), "DD")</f>
        <v>28</v>
      </c>
      <c r="L603" s="12" t="str">
        <f ca="1">TEXT(HOUR(C603),"00")</f>
        <v>12</v>
      </c>
      <c r="M603" s="12" t="str">
        <f ca="1">TEXT(MINUTE(C603),"00")</f>
        <v>51</v>
      </c>
      <c r="N603" s="13" t="str">
        <f ca="1">CONCATENATE(J603,K603,L603,M603,)</f>
        <v>10281251</v>
      </c>
      <c r="O603" s="11">
        <f ca="1">I603*1440</f>
        <v>-13.99999999999995</v>
      </c>
      <c r="P603" s="13">
        <v>223</v>
      </c>
      <c r="Q603" s="13" t="str">
        <f>E603</f>
        <v>ZURICH</v>
      </c>
      <c r="R603" s="13" t="s">
        <v>343</v>
      </c>
      <c r="S603" s="29" t="str">
        <f ca="1">CONCATENATE(N603,",",INT(O603),",",P603,",",Q603,",",R603)</f>
        <v>10281251,-14,223,ZURICH,GENEVA</v>
      </c>
    </row>
    <row r="604" spans="1:19" ht="29.25" x14ac:dyDescent="0.25">
      <c r="A604" s="34">
        <v>43766</v>
      </c>
      <c r="B604" s="18">
        <v>0.625</v>
      </c>
      <c r="C604" s="18">
        <f ca="1">B604+(D604/1440)</f>
        <v>0.62847222222222221</v>
      </c>
      <c r="D604" s="31">
        <f ca="1">RANDBETWEEN(-30,120)</f>
        <v>5</v>
      </c>
      <c r="E604" s="19" t="s">
        <v>76</v>
      </c>
      <c r="F604" s="19" t="s">
        <v>37</v>
      </c>
      <c r="G604" s="19" t="s">
        <v>169</v>
      </c>
      <c r="H604" s="22" t="s">
        <v>170</v>
      </c>
      <c r="I604" s="11">
        <f ca="1">IF(C604&gt;B604,-(B604-C604),C604-B604)</f>
        <v>3.4722222222222099E-3</v>
      </c>
      <c r="J604" s="11">
        <f>MONTH(A604)</f>
        <v>10</v>
      </c>
      <c r="K604" s="11" t="str">
        <f>TEXT(DAY(A604), "DD")</f>
        <v>28</v>
      </c>
      <c r="L604" s="12" t="str">
        <f ca="1">TEXT(HOUR(C604),"00")</f>
        <v>15</v>
      </c>
      <c r="M604" s="12" t="str">
        <f ca="1">TEXT(MINUTE(C604),"00")</f>
        <v>05</v>
      </c>
      <c r="N604" s="13" t="str">
        <f ca="1">CONCATENATE(J604,K604,L604,M604,)</f>
        <v>10281505</v>
      </c>
      <c r="O604" s="11">
        <f ca="1">I604*1440</f>
        <v>4.9999999999999822</v>
      </c>
      <c r="P604" s="13">
        <v>1190</v>
      </c>
      <c r="Q604" s="13" t="str">
        <f>E604</f>
        <v>DUBLIN</v>
      </c>
      <c r="R604" s="13" t="s">
        <v>343</v>
      </c>
      <c r="S604" s="29" t="str">
        <f ca="1">CONCATENATE(N604,",",INT(O604),",",P604,",",Q604,",",R604)</f>
        <v>10281505,4,1190,DUBLIN,GENEVA</v>
      </c>
    </row>
    <row r="605" spans="1:19" x14ac:dyDescent="0.25">
      <c r="A605" s="34">
        <v>43766</v>
      </c>
      <c r="B605" s="18">
        <v>0.58333333333333337</v>
      </c>
      <c r="C605" s="18">
        <f ca="1">B605+(D605/1440)</f>
        <v>0.57777777777777783</v>
      </c>
      <c r="D605" s="31">
        <f ca="1">RANDBETWEEN(-30,120)</f>
        <v>-8</v>
      </c>
      <c r="E605" s="19" t="s">
        <v>36</v>
      </c>
      <c r="F605" s="19" t="s">
        <v>37</v>
      </c>
      <c r="G605" s="19" t="s">
        <v>161</v>
      </c>
      <c r="H605" s="19"/>
      <c r="I605" s="11">
        <f ca="1">IF(C605&gt;B605,-(B605-C605),C605-B605)</f>
        <v>-5.5555555555555358E-3</v>
      </c>
      <c r="J605" s="11">
        <f>MONTH(A605)</f>
        <v>10</v>
      </c>
      <c r="K605" s="11" t="str">
        <f>TEXT(DAY(A605), "DD")</f>
        <v>28</v>
      </c>
      <c r="L605" s="12" t="str">
        <f ca="1">TEXT(HOUR(C605),"00")</f>
        <v>13</v>
      </c>
      <c r="M605" s="12" t="str">
        <f ca="1">TEXT(MINUTE(C605),"00")</f>
        <v>52</v>
      </c>
      <c r="N605" s="13" t="str">
        <f ca="1">CONCATENATE(J605,K605,L605,M605,)</f>
        <v>10281352</v>
      </c>
      <c r="O605" s="11">
        <f ca="1">I605*1440</f>
        <v>-7.9999999999999716</v>
      </c>
      <c r="P605" s="13">
        <v>223</v>
      </c>
      <c r="Q605" s="13" t="str">
        <f>E605</f>
        <v>ZURICH</v>
      </c>
      <c r="R605" s="13" t="s">
        <v>343</v>
      </c>
      <c r="S605" s="29" t="str">
        <f ca="1">CONCATENATE(N605,",",INT(O605),",",P605,",",Q605,",",R605)</f>
        <v>10281352,-8,223,ZURICH,GENEVA</v>
      </c>
    </row>
    <row r="606" spans="1:19" x14ac:dyDescent="0.25">
      <c r="A606" s="34">
        <v>43766</v>
      </c>
      <c r="B606" s="18">
        <v>0.55902777777777779</v>
      </c>
      <c r="C606" s="18">
        <f ca="1">B606+(D606/1440)</f>
        <v>0.56388888888888888</v>
      </c>
      <c r="D606" s="31">
        <f ca="1">RANDBETWEEN(-30,120)</f>
        <v>7</v>
      </c>
      <c r="E606" s="19" t="s">
        <v>56</v>
      </c>
      <c r="F606" s="19" t="s">
        <v>23</v>
      </c>
      <c r="G606" s="19" t="s">
        <v>146</v>
      </c>
      <c r="H606" s="19"/>
      <c r="I606" s="11">
        <f ca="1">IF(C606&gt;B606,-(B606-C606),C606-B606)</f>
        <v>4.8611111111110938E-3</v>
      </c>
      <c r="J606" s="11">
        <f>MONTH(A606)</f>
        <v>10</v>
      </c>
      <c r="K606" s="11" t="str">
        <f>TEXT(DAY(A606), "DD")</f>
        <v>28</v>
      </c>
      <c r="L606" s="12" t="str">
        <f ca="1">TEXT(HOUR(C606),"00")</f>
        <v>13</v>
      </c>
      <c r="M606" s="12" t="str">
        <f ca="1">TEXT(MINUTE(C606),"00")</f>
        <v>32</v>
      </c>
      <c r="N606" s="13" t="str">
        <f ca="1">CONCATENATE(J606,K606,L606,M606,)</f>
        <v>10281332</v>
      </c>
      <c r="O606" s="11">
        <f ca="1">I606*1440</f>
        <v>6.9999999999999751</v>
      </c>
      <c r="P606" s="13">
        <v>1309</v>
      </c>
      <c r="Q606" s="13" t="str">
        <f>E606</f>
        <v>PORTO</v>
      </c>
      <c r="R606" s="13" t="s">
        <v>343</v>
      </c>
      <c r="S606" s="29" t="str">
        <f ca="1">CONCATENATE(N606,",",INT(O606),",",P606,",",Q606,",",R606)</f>
        <v>10281332,6,1309,PORTO,GENEVA</v>
      </c>
    </row>
    <row r="607" spans="1:19" ht="29.25" x14ac:dyDescent="0.25">
      <c r="A607" s="34">
        <v>43766</v>
      </c>
      <c r="B607" s="18">
        <v>0.69791666666666663</v>
      </c>
      <c r="C607" s="18">
        <f ca="1">B607+(D607/1440)</f>
        <v>0.68402777777777779</v>
      </c>
      <c r="D607" s="31">
        <f ca="1">RANDBETWEEN(-30,120)</f>
        <v>-20</v>
      </c>
      <c r="E607" s="19" t="s">
        <v>16</v>
      </c>
      <c r="F607" s="19" t="s">
        <v>17</v>
      </c>
      <c r="G607" s="19" t="s">
        <v>195</v>
      </c>
      <c r="H607" s="19"/>
      <c r="I607" s="11">
        <f ca="1">IF(C607&gt;B607,-(B607-C607),C607-B607)</f>
        <v>-1.388888888888884E-2</v>
      </c>
      <c r="J607" s="11">
        <f>MONTH(A607)</f>
        <v>10</v>
      </c>
      <c r="K607" s="11" t="str">
        <f>TEXT(DAY(A607), "DD")</f>
        <v>28</v>
      </c>
      <c r="L607" s="12" t="str">
        <f ca="1">TEXT(HOUR(C607),"00")</f>
        <v>16</v>
      </c>
      <c r="M607" s="12" t="str">
        <f ca="1">TEXT(MINUTE(C607),"00")</f>
        <v>25</v>
      </c>
      <c r="N607" s="13" t="str">
        <f ca="1">CONCATENATE(J607,K607,L607,M607,)</f>
        <v>10281625</v>
      </c>
      <c r="O607" s="11">
        <f ca="1">I607*1440</f>
        <v>-19.999999999999929</v>
      </c>
      <c r="P607" s="13">
        <v>378</v>
      </c>
      <c r="Q607" s="13" t="str">
        <f>E607</f>
        <v>LUXEMBOURG</v>
      </c>
      <c r="R607" s="13" t="s">
        <v>343</v>
      </c>
      <c r="S607" s="29" t="str">
        <f ca="1">CONCATENATE(N607,",",INT(O607),",",P607,",",Q607,",",R607)</f>
        <v>10281625,-20,378,LUXEMBOURG,GENEVA</v>
      </c>
    </row>
    <row r="608" spans="1:19" ht="29.25" x14ac:dyDescent="0.25">
      <c r="A608" s="34">
        <v>43766</v>
      </c>
      <c r="B608" s="18">
        <v>0.65277777777777779</v>
      </c>
      <c r="C608" s="18">
        <f ca="1">B608+(D608/1440)</f>
        <v>0.73333333333333339</v>
      </c>
      <c r="D608" s="31">
        <f ca="1">RANDBETWEEN(-30,120)</f>
        <v>116</v>
      </c>
      <c r="E608" s="19" t="s">
        <v>54</v>
      </c>
      <c r="F608" s="19" t="s">
        <v>58</v>
      </c>
      <c r="G608" s="19" t="s">
        <v>175</v>
      </c>
      <c r="H608" s="19"/>
      <c r="I608" s="11">
        <f ca="1">IF(C608&gt;B608,-(B608-C608),C608-B608)</f>
        <v>8.0555555555555602E-2</v>
      </c>
      <c r="J608" s="11">
        <f>MONTH(A608)</f>
        <v>10</v>
      </c>
      <c r="K608" s="11" t="str">
        <f>TEXT(DAY(A608), "DD")</f>
        <v>28</v>
      </c>
      <c r="L608" s="12" t="str">
        <f ca="1">TEXT(HOUR(C608),"00")</f>
        <v>17</v>
      </c>
      <c r="M608" s="12" t="str">
        <f ca="1">TEXT(MINUTE(C608),"00")</f>
        <v>36</v>
      </c>
      <c r="N608" s="13" t="str">
        <f ca="1">CONCATENATE(J608,K608,L608,M608,)</f>
        <v>10281736</v>
      </c>
      <c r="O608" s="11">
        <f ca="1">I608*1440</f>
        <v>116.00000000000007</v>
      </c>
      <c r="P608" s="13">
        <v>745</v>
      </c>
      <c r="Q608" s="13" t="str">
        <f>E608</f>
        <v>LONDON LHR</v>
      </c>
      <c r="R608" s="13" t="s">
        <v>343</v>
      </c>
      <c r="S608" s="29" t="str">
        <f ca="1">CONCATENATE(N608,",",INT(O608),",",P608,",",Q608,",",R608)</f>
        <v>10281736,116,745,LONDON LHR,GENEVA</v>
      </c>
    </row>
    <row r="609" spans="1:19" x14ac:dyDescent="0.25">
      <c r="A609" s="34">
        <v>43766</v>
      </c>
      <c r="B609" s="18">
        <v>0.57291666666666663</v>
      </c>
      <c r="C609" s="18">
        <f ca="1">B609+(D609/1440)</f>
        <v>0.55416666666666659</v>
      </c>
      <c r="D609" s="31">
        <f ca="1">RANDBETWEEN(-30,120)</f>
        <v>-27</v>
      </c>
      <c r="E609" s="19" t="s">
        <v>153</v>
      </c>
      <c r="F609" s="19" t="s">
        <v>154</v>
      </c>
      <c r="G609" s="19" t="s">
        <v>155</v>
      </c>
      <c r="H609" s="19"/>
      <c r="I609" s="11">
        <f ca="1">IF(C609&gt;B609,-(B609-C609),C609-B609)</f>
        <v>-1.8750000000000044E-2</v>
      </c>
      <c r="J609" s="11">
        <f>MONTH(A609)</f>
        <v>10</v>
      </c>
      <c r="K609" s="11" t="str">
        <f>TEXT(DAY(A609), "DD")</f>
        <v>28</v>
      </c>
      <c r="L609" s="12" t="str">
        <f ca="1">TEXT(HOUR(C609),"00")</f>
        <v>13</v>
      </c>
      <c r="M609" s="12" t="str">
        <f ca="1">TEXT(MINUTE(C609),"00")</f>
        <v>18</v>
      </c>
      <c r="N609" s="13" t="str">
        <f ca="1">CONCATENATE(J609,K609,L609,M609,)</f>
        <v>10281318</v>
      </c>
      <c r="O609" s="11">
        <f ca="1">I609*1440</f>
        <v>-27.000000000000064</v>
      </c>
      <c r="P609" s="13">
        <v>1079</v>
      </c>
      <c r="Q609" s="13" t="str">
        <f>E609</f>
        <v>ALGIERS</v>
      </c>
      <c r="R609" s="13" t="s">
        <v>343</v>
      </c>
      <c r="S609" s="29" t="str">
        <f ca="1">CONCATENATE(N609,",",INT(O609),",",P609,",",Q609,",",R609)</f>
        <v>10281318,-28,1079,ALGIERS,GENEVA</v>
      </c>
    </row>
    <row r="610" spans="1:19" x14ac:dyDescent="0.25">
      <c r="A610" s="34">
        <v>43766</v>
      </c>
      <c r="B610" s="18">
        <v>0.54166666666666663</v>
      </c>
      <c r="C610" s="18">
        <f ca="1">B610+(D610/1440)</f>
        <v>0.55902777777777779</v>
      </c>
      <c r="D610" s="31">
        <f ca="1">RANDBETWEEN(-30,120)</f>
        <v>25</v>
      </c>
      <c r="E610" s="19" t="s">
        <v>56</v>
      </c>
      <c r="F610" s="19" t="s">
        <v>108</v>
      </c>
      <c r="G610" s="19" t="s">
        <v>137</v>
      </c>
      <c r="H610" s="20"/>
      <c r="I610" s="11">
        <f ca="1">IF(C610&gt;B610,-(B610-C610),C610-B610)</f>
        <v>1.736111111111116E-2</v>
      </c>
      <c r="J610" s="11">
        <f>MONTH(A610)</f>
        <v>10</v>
      </c>
      <c r="K610" s="11" t="str">
        <f>TEXT(DAY(A610), "DD")</f>
        <v>28</v>
      </c>
      <c r="L610" s="12" t="str">
        <f ca="1">TEXT(HOUR(C610),"00")</f>
        <v>13</v>
      </c>
      <c r="M610" s="12" t="str">
        <f ca="1">TEXT(MINUTE(C610),"00")</f>
        <v>25</v>
      </c>
      <c r="N610" s="13" t="str">
        <f ca="1">CONCATENATE(J610,K610,L610,M610,)</f>
        <v>10281325</v>
      </c>
      <c r="O610" s="11">
        <f ca="1">I610*1440</f>
        <v>25.000000000000071</v>
      </c>
      <c r="P610" s="13">
        <v>1309</v>
      </c>
      <c r="Q610" s="13" t="str">
        <f>E610</f>
        <v>PORTO</v>
      </c>
      <c r="R610" s="13" t="s">
        <v>343</v>
      </c>
      <c r="S610" s="29" t="str">
        <f ca="1">CONCATENATE(N610,",",INT(O610),",",P610,",",Q610,",",R610)</f>
        <v>10281325,25,1309,PORTO,GENEVA</v>
      </c>
    </row>
    <row r="611" spans="1:19" ht="29.25" x14ac:dyDescent="0.25">
      <c r="A611" s="34">
        <v>43766</v>
      </c>
      <c r="B611" s="18">
        <v>0.61805555555555558</v>
      </c>
      <c r="C611" s="18">
        <f ca="1">B611+(D611/1440)</f>
        <v>0.60416666666666674</v>
      </c>
      <c r="D611" s="31">
        <f ca="1">RANDBETWEEN(-30,120)</f>
        <v>-20</v>
      </c>
      <c r="E611" s="19" t="s">
        <v>166</v>
      </c>
      <c r="F611" s="19" t="s">
        <v>23</v>
      </c>
      <c r="G611" s="19" t="s">
        <v>167</v>
      </c>
      <c r="H611" s="19"/>
      <c r="I611" s="11">
        <f ca="1">IF(C611&gt;B611,-(B611-C611),C611-B611)</f>
        <v>-1.388888888888884E-2</v>
      </c>
      <c r="J611" s="11">
        <f>MONTH(A611)</f>
        <v>10</v>
      </c>
      <c r="K611" s="11" t="str">
        <f>TEXT(DAY(A611), "DD")</f>
        <v>28</v>
      </c>
      <c r="L611" s="12" t="str">
        <f ca="1">TEXT(HOUR(C611),"00")</f>
        <v>14</v>
      </c>
      <c r="M611" s="12" t="str">
        <f ca="1">TEXT(MINUTE(C611),"00")</f>
        <v>30</v>
      </c>
      <c r="N611" s="13" t="str">
        <f ca="1">CONCATENATE(J611,K611,L611,M611,)</f>
        <v>10281430</v>
      </c>
      <c r="O611" s="11">
        <f ca="1">I611*1440</f>
        <v>-19.999999999999929</v>
      </c>
      <c r="P611" s="13">
        <v>1996</v>
      </c>
      <c r="Q611" s="13" t="str">
        <f>E611</f>
        <v>HERAKLION</v>
      </c>
      <c r="R611" s="13" t="s">
        <v>343</v>
      </c>
      <c r="S611" s="29" t="str">
        <f ca="1">CONCATENATE(N611,",",INT(O611),",",P611,",",Q611,",",R611)</f>
        <v>10281430,-20,1996,HERAKLION,GENEVA</v>
      </c>
    </row>
    <row r="612" spans="1:19" ht="29.25" x14ac:dyDescent="0.25">
      <c r="A612" s="34">
        <v>43766</v>
      </c>
      <c r="B612" s="18">
        <v>0.55902777777777779</v>
      </c>
      <c r="C612" s="18">
        <f ca="1">B612+(D612/1440)</f>
        <v>0.56805555555555554</v>
      </c>
      <c r="D612" s="31">
        <f ca="1">RANDBETWEEN(-30,120)</f>
        <v>13</v>
      </c>
      <c r="E612" s="19" t="s">
        <v>98</v>
      </c>
      <c r="F612" s="19" t="s">
        <v>23</v>
      </c>
      <c r="G612" s="19" t="s">
        <v>145</v>
      </c>
      <c r="H612" s="19"/>
      <c r="I612" s="11">
        <f ca="1">IF(C612&gt;B612,-(B612-C612),C612-B612)</f>
        <v>9.0277777777777457E-3</v>
      </c>
      <c r="J612" s="11">
        <f>MONTH(A612)</f>
        <v>10</v>
      </c>
      <c r="K612" s="11" t="str">
        <f>TEXT(DAY(A612), "DD")</f>
        <v>28</v>
      </c>
      <c r="L612" s="12" t="str">
        <f ca="1">TEXT(HOUR(C612),"00")</f>
        <v>13</v>
      </c>
      <c r="M612" s="12" t="str">
        <f ca="1">TEXT(MINUTE(C612),"00")</f>
        <v>38</v>
      </c>
      <c r="N612" s="13" t="str">
        <f ca="1">CONCATENATE(J612,K612,L612,M612,)</f>
        <v>10281338</v>
      </c>
      <c r="O612" s="11">
        <f ca="1">I612*1440</f>
        <v>12.999999999999954</v>
      </c>
      <c r="P612" s="13">
        <v>745</v>
      </c>
      <c r="Q612" s="13" t="str">
        <f>E612</f>
        <v>LONDON LGW</v>
      </c>
      <c r="R612" s="13" t="s">
        <v>343</v>
      </c>
      <c r="S612" s="29" t="str">
        <f ca="1">CONCATENATE(N612,",",INT(O612),",",P612,",",Q612,",",R612)</f>
        <v>10281338,13,745,LONDON LGW,GENEVA</v>
      </c>
    </row>
    <row r="613" spans="1:19" x14ac:dyDescent="0.25">
      <c r="A613" s="34">
        <v>43766</v>
      </c>
      <c r="B613" s="18">
        <v>0.67708333333333337</v>
      </c>
      <c r="C613" s="18">
        <f ca="1">B613+(D613/1440)</f>
        <v>0.67361111111111116</v>
      </c>
      <c r="D613" s="31">
        <f ca="1">RANDBETWEEN(-30,120)</f>
        <v>-5</v>
      </c>
      <c r="E613" s="19" t="s">
        <v>30</v>
      </c>
      <c r="F613" s="19" t="s">
        <v>31</v>
      </c>
      <c r="G613" s="19" t="s">
        <v>184</v>
      </c>
      <c r="H613" s="19"/>
      <c r="I613" s="11">
        <f ca="1">IF(C613&gt;B613,-(B613-C613),C613-B613)</f>
        <v>-3.4722222222222099E-3</v>
      </c>
      <c r="J613" s="11">
        <f>MONTH(A613)</f>
        <v>10</v>
      </c>
      <c r="K613" s="11" t="str">
        <f>TEXT(DAY(A613), "DD")</f>
        <v>28</v>
      </c>
      <c r="L613" s="12" t="str">
        <f ca="1">TEXT(HOUR(C613),"00")</f>
        <v>16</v>
      </c>
      <c r="M613" s="12" t="str">
        <f ca="1">TEXT(MINUTE(C613),"00")</f>
        <v>10</v>
      </c>
      <c r="N613" s="13" t="str">
        <f ca="1">CONCATENATE(J613,K613,L613,M613,)</f>
        <v>10281610</v>
      </c>
      <c r="O613" s="11">
        <f ca="1">I613*1440</f>
        <v>-4.9999999999999822</v>
      </c>
      <c r="P613" s="13">
        <v>409</v>
      </c>
      <c r="Q613" s="13" t="str">
        <f>E613</f>
        <v>PARIS CDG</v>
      </c>
      <c r="R613" s="13" t="s">
        <v>343</v>
      </c>
      <c r="S613" s="29" t="str">
        <f ca="1">CONCATENATE(N613,",",INT(O613),",",P613,",",Q613,",",R613)</f>
        <v>10281610,-5,409,PARIS CDG,GENEVA</v>
      </c>
    </row>
    <row r="614" spans="1:19" x14ac:dyDescent="0.25">
      <c r="A614" s="34">
        <v>43766</v>
      </c>
      <c r="B614" s="18">
        <v>0.56944444444444442</v>
      </c>
      <c r="C614" s="18">
        <f ca="1">B614+(D614/1440)</f>
        <v>0.55625000000000002</v>
      </c>
      <c r="D614" s="31">
        <f ca="1">RANDBETWEEN(-30,120)</f>
        <v>-19</v>
      </c>
      <c r="E614" s="19" t="s">
        <v>150</v>
      </c>
      <c r="F614" s="19" t="s">
        <v>151</v>
      </c>
      <c r="G614" s="19" t="s">
        <v>152</v>
      </c>
      <c r="H614" s="20"/>
      <c r="I614" s="11">
        <f ca="1">IF(C614&gt;B614,-(B614-C614),C614-B614)</f>
        <v>-1.3194444444444398E-2</v>
      </c>
      <c r="J614" s="11">
        <f>MONTH(A614)</f>
        <v>10</v>
      </c>
      <c r="K614" s="11" t="str">
        <f>TEXT(DAY(A614), "DD")</f>
        <v>28</v>
      </c>
      <c r="L614" s="12" t="str">
        <f ca="1">TEXT(HOUR(C614),"00")</f>
        <v>13</v>
      </c>
      <c r="M614" s="12" t="str">
        <f ca="1">TEXT(MINUTE(C614),"00")</f>
        <v>21</v>
      </c>
      <c r="N614" s="13" t="str">
        <f ca="1">CONCATENATE(J614,K614,L614,M614,)</f>
        <v>10281321</v>
      </c>
      <c r="O614" s="11">
        <f ca="1">I614*1440</f>
        <v>-18.999999999999932</v>
      </c>
      <c r="P614" s="13">
        <v>4054</v>
      </c>
      <c r="Q614" s="13" t="str">
        <f>E614</f>
        <v>JEDDAH</v>
      </c>
      <c r="R614" s="13" t="s">
        <v>343</v>
      </c>
      <c r="S614" s="29" t="str">
        <f ca="1">CONCATENATE(N614,",",INT(O614),",",P614,",",Q614,",",R614)</f>
        <v>10281321,-19,4054,JEDDAH,GENEVA</v>
      </c>
    </row>
    <row r="615" spans="1:19" x14ac:dyDescent="0.25">
      <c r="A615" s="34">
        <v>43766</v>
      </c>
      <c r="B615" s="18">
        <v>0.70138888888888884</v>
      </c>
      <c r="C615" s="18">
        <f ca="1">B615+(D615/1440)</f>
        <v>0.68333333333333324</v>
      </c>
      <c r="D615" s="31">
        <f ca="1">RANDBETWEEN(-30,120)</f>
        <v>-26</v>
      </c>
      <c r="E615" s="19" t="s">
        <v>46</v>
      </c>
      <c r="F615" s="19" t="s">
        <v>47</v>
      </c>
      <c r="G615" s="19" t="s">
        <v>196</v>
      </c>
      <c r="H615" s="19"/>
      <c r="I615" s="11">
        <f ca="1">IF(C615&gt;B615,-(B615-C615),C615-B615)</f>
        <v>-1.8055555555555602E-2</v>
      </c>
      <c r="J615" s="11">
        <f>MONTH(A615)</f>
        <v>10</v>
      </c>
      <c r="K615" s="11" t="str">
        <f>TEXT(DAY(A615), "DD")</f>
        <v>28</v>
      </c>
      <c r="L615" s="12" t="str">
        <f ca="1">TEXT(HOUR(C615),"00")</f>
        <v>16</v>
      </c>
      <c r="M615" s="12" t="str">
        <f ca="1">TEXT(MINUTE(C615),"00")</f>
        <v>24</v>
      </c>
      <c r="N615" s="13" t="str">
        <f ca="1">CONCATENATE(J615,K615,L615,M615,)</f>
        <v>10281624</v>
      </c>
      <c r="O615" s="11">
        <f ca="1">I615*1440</f>
        <v>-26.000000000000068</v>
      </c>
      <c r="P615" s="13">
        <v>803</v>
      </c>
      <c r="Q615" s="13" t="str">
        <f>E615</f>
        <v>VIENNA</v>
      </c>
      <c r="R615" s="13" t="s">
        <v>343</v>
      </c>
      <c r="S615" s="29" t="str">
        <f ca="1">CONCATENATE(N615,",",INT(O615),",",P615,",",Q615,",",R615)</f>
        <v>10281624,-27,803,VIENNA,GENEVA</v>
      </c>
    </row>
    <row r="616" spans="1:19" ht="29.25" x14ac:dyDescent="0.25">
      <c r="A616" s="34">
        <v>43766</v>
      </c>
      <c r="B616" s="18">
        <v>0.71875</v>
      </c>
      <c r="C616" s="18">
        <f ca="1">B616+(D616/1440)</f>
        <v>0.71111111111111114</v>
      </c>
      <c r="D616" s="31">
        <f ca="1">RANDBETWEEN(-30,120)</f>
        <v>-11</v>
      </c>
      <c r="E616" s="19" t="s">
        <v>203</v>
      </c>
      <c r="F616" s="19" t="s">
        <v>23</v>
      </c>
      <c r="G616" s="19" t="s">
        <v>204</v>
      </c>
      <c r="H616" s="19"/>
      <c r="I616" s="11">
        <f ca="1">IF(C616&gt;B616,-(B616-C616),C616-B616)</f>
        <v>-7.6388888888888618E-3</v>
      </c>
      <c r="J616" s="11">
        <f>MONTH(A616)</f>
        <v>10</v>
      </c>
      <c r="K616" s="11" t="str">
        <f>TEXT(DAY(A616), "DD")</f>
        <v>28</v>
      </c>
      <c r="L616" s="12" t="str">
        <f ca="1">TEXT(HOUR(C616),"00")</f>
        <v>17</v>
      </c>
      <c r="M616" s="12" t="str">
        <f ca="1">TEXT(MINUTE(C616),"00")</f>
        <v>04</v>
      </c>
      <c r="N616" s="13" t="str">
        <f ca="1">CONCATENATE(J616,K616,L616,M616,)</f>
        <v>10281704</v>
      </c>
      <c r="O616" s="11">
        <f ca="1">I616*1440</f>
        <v>-10.999999999999961</v>
      </c>
      <c r="P616" s="13">
        <v>2756</v>
      </c>
      <c r="Q616" s="13" t="str">
        <f>E616</f>
        <v>LAS PALMAS</v>
      </c>
      <c r="R616" s="13" t="s">
        <v>343</v>
      </c>
      <c r="S616" s="29" t="str">
        <f ca="1">CONCATENATE(N616,",",INT(O616),",",P616,",",Q616,",",R616)</f>
        <v>10281704,-11,2756,LAS PALMAS,GENEVA</v>
      </c>
    </row>
    <row r="617" spans="1:19" x14ac:dyDescent="0.25">
      <c r="A617" s="34">
        <v>43766</v>
      </c>
      <c r="B617" s="18">
        <v>0.72569444444444453</v>
      </c>
      <c r="C617" s="18">
        <f ca="1">B617+(D617/1440)</f>
        <v>0.7055555555555556</v>
      </c>
      <c r="D617" s="31">
        <f ca="1">RANDBETWEEN(-30,120)</f>
        <v>-29</v>
      </c>
      <c r="E617" s="19" t="s">
        <v>30</v>
      </c>
      <c r="F617" s="19" t="s">
        <v>31</v>
      </c>
      <c r="G617" s="19" t="s">
        <v>207</v>
      </c>
      <c r="H617" s="19"/>
      <c r="I617" s="11">
        <f ca="1">IF(C617&gt;B617,-(B617-C617),C617-B617)</f>
        <v>-2.0138888888888928E-2</v>
      </c>
      <c r="J617" s="11">
        <f>MONTH(A617)</f>
        <v>10</v>
      </c>
      <c r="K617" s="11" t="str">
        <f>TEXT(DAY(A617), "DD")</f>
        <v>28</v>
      </c>
      <c r="L617" s="12" t="str">
        <f ca="1">TEXT(HOUR(C617),"00")</f>
        <v>16</v>
      </c>
      <c r="M617" s="12" t="str">
        <f ca="1">TEXT(MINUTE(C617),"00")</f>
        <v>56</v>
      </c>
      <c r="N617" s="13" t="str">
        <f ca="1">CONCATENATE(J617,K617,L617,M617,)</f>
        <v>10281656</v>
      </c>
      <c r="O617" s="11">
        <f ca="1">I617*1440</f>
        <v>-29.000000000000057</v>
      </c>
      <c r="P617" s="13">
        <v>409</v>
      </c>
      <c r="Q617" s="13" t="str">
        <f>E617</f>
        <v>PARIS CDG</v>
      </c>
      <c r="R617" s="13" t="s">
        <v>343</v>
      </c>
      <c r="S617" s="29" t="str">
        <f ca="1">CONCATENATE(N617,",",INT(O617),",",P617,",",Q617,",",R617)</f>
        <v>10281656,-30,409,PARIS CDG,GENEVA</v>
      </c>
    </row>
    <row r="618" spans="1:19" x14ac:dyDescent="0.25">
      <c r="A618" s="34">
        <v>43766</v>
      </c>
      <c r="B618" s="18">
        <v>0.72916666666666663</v>
      </c>
      <c r="C618" s="18">
        <f ca="1">B618+(D618/1440)</f>
        <v>0.72430555555555554</v>
      </c>
      <c r="D618" s="31">
        <f ca="1">RANDBETWEEN(-30,120)</f>
        <v>-7</v>
      </c>
      <c r="E618" s="19" t="s">
        <v>88</v>
      </c>
      <c r="F618" s="19" t="s">
        <v>20</v>
      </c>
      <c r="G618" s="19" t="s">
        <v>208</v>
      </c>
      <c r="H618" s="19"/>
      <c r="I618" s="11">
        <f ca="1">IF(C618&gt;B618,-(B618-C618),C618-B618)</f>
        <v>-4.8611111111110938E-3</v>
      </c>
      <c r="J618" s="11">
        <f>MONTH(A618)</f>
        <v>10</v>
      </c>
      <c r="K618" s="11" t="str">
        <f>TEXT(DAY(A618), "DD")</f>
        <v>28</v>
      </c>
      <c r="L618" s="12" t="str">
        <f ca="1">TEXT(HOUR(C618),"00")</f>
        <v>17</v>
      </c>
      <c r="M618" s="12" t="str">
        <f ca="1">TEXT(MINUTE(C618),"00")</f>
        <v>23</v>
      </c>
      <c r="N618" s="13" t="str">
        <f ca="1">CONCATENATE(J618,K618,L618,M618,)</f>
        <v>10281723</v>
      </c>
      <c r="O618" s="11">
        <f ca="1">I618*1440</f>
        <v>-6.9999999999999751</v>
      </c>
      <c r="P618" s="13">
        <v>698</v>
      </c>
      <c r="Q618" s="13" t="str">
        <f>E618</f>
        <v>ROME FCO</v>
      </c>
      <c r="R618" s="13" t="s">
        <v>343</v>
      </c>
      <c r="S618" s="29" t="str">
        <f ca="1">CONCATENATE(N618,",",INT(O618),",",P618,",",Q618,",",R618)</f>
        <v>10281723,-7,698,ROME FCO,GENEVA</v>
      </c>
    </row>
    <row r="619" spans="1:19" ht="29.25" x14ac:dyDescent="0.25">
      <c r="A619" s="34">
        <v>43766</v>
      </c>
      <c r="B619" s="18">
        <v>0.71875</v>
      </c>
      <c r="C619" s="18">
        <f ca="1">B619+(D619/1440)</f>
        <v>0.74444444444444446</v>
      </c>
      <c r="D619" s="31">
        <f ca="1">RANDBETWEEN(-30,120)</f>
        <v>37</v>
      </c>
      <c r="E619" s="19" t="s">
        <v>27</v>
      </c>
      <c r="F619" s="19" t="s">
        <v>28</v>
      </c>
      <c r="G619" s="19" t="s">
        <v>202</v>
      </c>
      <c r="H619" s="19"/>
      <c r="I619" s="11">
        <f ca="1">IF(C619&gt;B619,-(B619-C619),C619-B619)</f>
        <v>2.5694444444444464E-2</v>
      </c>
      <c r="J619" s="11">
        <f>MONTH(A619)</f>
        <v>10</v>
      </c>
      <c r="K619" s="11" t="str">
        <f>TEXT(DAY(A619), "DD")</f>
        <v>28</v>
      </c>
      <c r="L619" s="12" t="str">
        <f ca="1">TEXT(HOUR(C619),"00")</f>
        <v>17</v>
      </c>
      <c r="M619" s="12" t="str">
        <f ca="1">TEXT(MINUTE(C619),"00")</f>
        <v>52</v>
      </c>
      <c r="N619" s="13" t="str">
        <f ca="1">CONCATENATE(J619,K619,L619,M619,)</f>
        <v>10281752</v>
      </c>
      <c r="O619" s="11">
        <f ca="1">I619*1440</f>
        <v>37.000000000000028</v>
      </c>
      <c r="P619" s="13">
        <v>473</v>
      </c>
      <c r="Q619" s="13" t="str">
        <f>E619</f>
        <v>FRANKFURT</v>
      </c>
      <c r="R619" s="13" t="s">
        <v>343</v>
      </c>
      <c r="S619" s="29" t="str">
        <f ca="1">CONCATENATE(N619,",",INT(O619),",",P619,",",Q619,",",R619)</f>
        <v>10281752,37,473,FRANKFURT,GENEVA</v>
      </c>
    </row>
    <row r="620" spans="1:19" ht="29.25" x14ac:dyDescent="0.25">
      <c r="A620" s="34">
        <v>43766</v>
      </c>
      <c r="B620" s="18">
        <v>0.57638888888888895</v>
      </c>
      <c r="C620" s="18">
        <f ca="1">B620+(D620/1440)</f>
        <v>0.65</v>
      </c>
      <c r="D620" s="31">
        <f ca="1">RANDBETWEEN(-30,120)</f>
        <v>106</v>
      </c>
      <c r="E620" s="19" t="s">
        <v>33</v>
      </c>
      <c r="F620" s="19" t="s">
        <v>34</v>
      </c>
      <c r="G620" s="19" t="s">
        <v>158</v>
      </c>
      <c r="H620" s="19"/>
      <c r="I620" s="11">
        <f ca="1">IF(C620&gt;B620,-(B620-C620),C620-B620)</f>
        <v>7.3611111111111072E-2</v>
      </c>
      <c r="J620" s="11">
        <f>MONTH(A620)</f>
        <v>10</v>
      </c>
      <c r="K620" s="11" t="str">
        <f>TEXT(DAY(A620), "DD")</f>
        <v>28</v>
      </c>
      <c r="L620" s="12" t="str">
        <f ca="1">TEXT(HOUR(C620),"00")</f>
        <v>15</v>
      </c>
      <c r="M620" s="12" t="str">
        <f ca="1">TEXT(MINUTE(C620),"00")</f>
        <v>36</v>
      </c>
      <c r="N620" s="13" t="str">
        <f ca="1">CONCATENATE(J620,K620,L620,M620,)</f>
        <v>10281536</v>
      </c>
      <c r="O620" s="11">
        <f ca="1">I620*1440</f>
        <v>105.99999999999994</v>
      </c>
      <c r="P620" s="13">
        <v>691</v>
      </c>
      <c r="Q620" s="13" t="str">
        <f>E620</f>
        <v>AMSTERDAM</v>
      </c>
      <c r="R620" s="13" t="s">
        <v>343</v>
      </c>
      <c r="S620" s="29" t="str">
        <f ca="1">CONCATENATE(N620,",",INT(O620),",",P620,",",Q620,",",R620)</f>
        <v>10281536,106,691,AMSTERDAM,GENEVA</v>
      </c>
    </row>
    <row r="621" spans="1:19" ht="29.25" x14ac:dyDescent="0.25">
      <c r="A621" s="34">
        <v>43766</v>
      </c>
      <c r="B621" s="18">
        <v>0.72222222222222221</v>
      </c>
      <c r="C621" s="18">
        <f ca="1">B621+(D621/1440)</f>
        <v>0.7895833333333333</v>
      </c>
      <c r="D621" s="31">
        <f ca="1">RANDBETWEEN(-30,120)</f>
        <v>97</v>
      </c>
      <c r="E621" s="19" t="s">
        <v>205</v>
      </c>
      <c r="F621" s="19" t="s">
        <v>37</v>
      </c>
      <c r="G621" s="19" t="s">
        <v>206</v>
      </c>
      <c r="H621" s="19"/>
      <c r="I621" s="11">
        <f ca="1">IF(C621&gt;B621,-(B621-C621),C621-B621)</f>
        <v>6.7361111111111094E-2</v>
      </c>
      <c r="J621" s="11">
        <f>MONTH(A621)</f>
        <v>10</v>
      </c>
      <c r="K621" s="11" t="str">
        <f>TEXT(DAY(A621), "DD")</f>
        <v>28</v>
      </c>
      <c r="L621" s="12" t="str">
        <f ca="1">TEXT(HOUR(C621),"00")</f>
        <v>18</v>
      </c>
      <c r="M621" s="12" t="str">
        <f ca="1">TEXT(MINUTE(C621),"00")</f>
        <v>57</v>
      </c>
      <c r="N621" s="13" t="str">
        <f ca="1">CONCATENATE(J621,K621,L621,M621,)</f>
        <v>10281857</v>
      </c>
      <c r="O621" s="11">
        <f ca="1">I621*1440</f>
        <v>96.999999999999972</v>
      </c>
      <c r="P621" s="13">
        <v>2023</v>
      </c>
      <c r="Q621" s="13" t="str">
        <f>E621</f>
        <v>MARRAKECH</v>
      </c>
      <c r="R621" s="13" t="s">
        <v>343</v>
      </c>
      <c r="S621" s="29" t="str">
        <f ca="1">CONCATENATE(N621,",",INT(O621),",",P621,",",Q621,",",R621)</f>
        <v>10281857,97,2023,MARRAKECH,GENEVA</v>
      </c>
    </row>
    <row r="622" spans="1:19" ht="29.25" x14ac:dyDescent="0.25">
      <c r="A622" s="34">
        <v>43766</v>
      </c>
      <c r="B622" s="18">
        <v>0.69097222222222221</v>
      </c>
      <c r="C622" s="18">
        <f ca="1">B622+(D622/1440)</f>
        <v>0.73472222222222217</v>
      </c>
      <c r="D622" s="31">
        <f ca="1">RANDBETWEEN(-30,120)</f>
        <v>63</v>
      </c>
      <c r="E622" s="19" t="s">
        <v>192</v>
      </c>
      <c r="F622" s="19" t="s">
        <v>23</v>
      </c>
      <c r="G622" s="19" t="s">
        <v>193</v>
      </c>
      <c r="H622" s="19"/>
      <c r="I622" s="11">
        <f ca="1">IF(C622&gt;B622,-(B622-C622),C622-B622)</f>
        <v>4.3749999999999956E-2</v>
      </c>
      <c r="J622" s="11">
        <f>MONTH(A622)</f>
        <v>10</v>
      </c>
      <c r="K622" s="11" t="str">
        <f>TEXT(DAY(A622), "DD")</f>
        <v>28</v>
      </c>
      <c r="L622" s="12" t="str">
        <f ca="1">TEXT(HOUR(C622),"00")</f>
        <v>17</v>
      </c>
      <c r="M622" s="12" t="str">
        <f ca="1">TEXT(MINUTE(C622),"00")</f>
        <v>38</v>
      </c>
      <c r="N622" s="13" t="str">
        <f ca="1">CONCATENATE(J622,K622,L622,M622,)</f>
        <v>10281738</v>
      </c>
      <c r="O622" s="11">
        <f ca="1">I622*1440</f>
        <v>62.999999999999936</v>
      </c>
      <c r="P622" s="13">
        <v>745</v>
      </c>
      <c r="Q622" s="13" t="str">
        <f>E622</f>
        <v>LONDON LTN</v>
      </c>
      <c r="R622" s="13" t="s">
        <v>343</v>
      </c>
      <c r="S622" s="29" t="str">
        <f ca="1">CONCATENATE(N622,",",INT(O622),",",P622,",",Q622,",",R622)</f>
        <v>10281738,62,745,LONDON LTN,GENEVA</v>
      </c>
    </row>
    <row r="623" spans="1:19" ht="29.25" x14ac:dyDescent="0.25">
      <c r="A623" s="34">
        <v>43766</v>
      </c>
      <c r="B623" s="18">
        <v>0.65972222222222221</v>
      </c>
      <c r="C623" s="18">
        <f ca="1">B623+(D623/1440)</f>
        <v>0.71319444444444446</v>
      </c>
      <c r="D623" s="31">
        <f ca="1">RANDBETWEEN(-30,120)</f>
        <v>77</v>
      </c>
      <c r="E623" s="19" t="s">
        <v>176</v>
      </c>
      <c r="F623" s="19" t="s">
        <v>23</v>
      </c>
      <c r="G623" s="19" t="s">
        <v>177</v>
      </c>
      <c r="H623" s="19"/>
      <c r="I623" s="11">
        <f ca="1">IF(C623&gt;B623,-(B623-C623),C623-B623)</f>
        <v>5.3472222222222254E-2</v>
      </c>
      <c r="J623" s="11">
        <f>MONTH(A623)</f>
        <v>10</v>
      </c>
      <c r="K623" s="11" t="str">
        <f>TEXT(DAY(A623), "DD")</f>
        <v>28</v>
      </c>
      <c r="L623" s="12" t="str">
        <f ca="1">TEXT(HOUR(C623),"00")</f>
        <v>17</v>
      </c>
      <c r="M623" s="12" t="str">
        <f ca="1">TEXT(MINUTE(C623),"00")</f>
        <v>07</v>
      </c>
      <c r="N623" s="13" t="str">
        <f ca="1">CONCATENATE(J623,K623,L623,M623,)</f>
        <v>10281707</v>
      </c>
      <c r="O623" s="11">
        <f ca="1">I623*1440</f>
        <v>77.000000000000043</v>
      </c>
      <c r="P623" s="13">
        <v>1219</v>
      </c>
      <c r="Q623" s="13" t="str">
        <f>E623</f>
        <v>SANTIAGO C</v>
      </c>
      <c r="R623" s="13" t="s">
        <v>343</v>
      </c>
      <c r="S623" s="29" t="str">
        <f ca="1">CONCATENATE(N623,",",INT(O623),",",P623,",",Q623,",",R623)</f>
        <v>10281707,77,1219,SANTIAGO C,GENEVA</v>
      </c>
    </row>
    <row r="624" spans="1:19" ht="29.25" x14ac:dyDescent="0.25">
      <c r="A624" s="34">
        <v>43766</v>
      </c>
      <c r="B624" s="25">
        <v>0.68402777777777779</v>
      </c>
      <c r="C624" s="18">
        <f ca="1">B624+(D624/1440)</f>
        <v>0.6875</v>
      </c>
      <c r="D624" s="31">
        <f ca="1">RANDBETWEEN(-30,120)</f>
        <v>5</v>
      </c>
      <c r="E624" s="26" t="s">
        <v>25</v>
      </c>
      <c r="F624" s="26" t="s">
        <v>23</v>
      </c>
      <c r="G624" s="26" t="s">
        <v>191</v>
      </c>
      <c r="H624" s="19"/>
      <c r="I624" s="11">
        <f ca="1">IF(C624&gt;B624,-(B624-C624),C624-B624)</f>
        <v>3.4722222222222099E-3</v>
      </c>
      <c r="J624" s="11">
        <f>MONTH(A624)</f>
        <v>10</v>
      </c>
      <c r="K624" s="11" t="str">
        <f>TEXT(DAY(A624), "DD")</f>
        <v>28</v>
      </c>
      <c r="L624" s="12" t="str">
        <f ca="1">TEXT(HOUR(C624),"00")</f>
        <v>16</v>
      </c>
      <c r="M624" s="12" t="str">
        <f ca="1">TEXT(MINUTE(C624),"00")</f>
        <v>30</v>
      </c>
      <c r="N624" s="13" t="str">
        <f ca="1">CONCATENATE(J624,K624,L624,M624,)</f>
        <v>10281630</v>
      </c>
      <c r="O624" s="11">
        <f ca="1">I624*1440</f>
        <v>4.9999999999999822</v>
      </c>
      <c r="P624" s="13">
        <v>622</v>
      </c>
      <c r="Q624" s="13" t="str">
        <f>E624</f>
        <v>BARCELONA</v>
      </c>
      <c r="R624" s="13" t="s">
        <v>343</v>
      </c>
      <c r="S624" s="29" t="str">
        <f ca="1">CONCATENATE(N624,",",INT(O624),",",P624,",",Q624,",",R624)</f>
        <v>10281630,4,622,BARCELONA,GENEVA</v>
      </c>
    </row>
    <row r="625" spans="1:19" x14ac:dyDescent="0.25">
      <c r="A625" s="34">
        <v>43766</v>
      </c>
      <c r="B625" s="18">
        <v>0.73611111111111116</v>
      </c>
      <c r="C625" s="18">
        <f ca="1">B625+(D625/1440)</f>
        <v>0.75625000000000009</v>
      </c>
      <c r="D625" s="31">
        <f ca="1">RANDBETWEEN(-30,120)</f>
        <v>29</v>
      </c>
      <c r="E625" s="19" t="s">
        <v>211</v>
      </c>
      <c r="F625" s="19" t="s">
        <v>23</v>
      </c>
      <c r="G625" s="19" t="s">
        <v>212</v>
      </c>
      <c r="H625" s="19"/>
      <c r="I625" s="11">
        <f ca="1">IF(C625&gt;B625,-(B625-C625),C625-B625)</f>
        <v>2.0138888888888928E-2</v>
      </c>
      <c r="J625" s="11">
        <f>MONTH(A625)</f>
        <v>10</v>
      </c>
      <c r="K625" s="11" t="str">
        <f>TEXT(DAY(A625), "DD")</f>
        <v>28</v>
      </c>
      <c r="L625" s="12" t="str">
        <f ca="1">TEXT(HOUR(C625),"00")</f>
        <v>18</v>
      </c>
      <c r="M625" s="12" t="str">
        <f ca="1">TEXT(MINUTE(C625),"00")</f>
        <v>09</v>
      </c>
      <c r="N625" s="13" t="str">
        <f ca="1">CONCATENATE(J625,K625,L625,M625,)</f>
        <v>10281809</v>
      </c>
      <c r="O625" s="11">
        <f ca="1">I625*1440</f>
        <v>29.000000000000057</v>
      </c>
      <c r="P625" s="13">
        <v>990</v>
      </c>
      <c r="Q625" s="13" t="str">
        <f>E625</f>
        <v>BUDAPEST</v>
      </c>
      <c r="R625" s="13" t="s">
        <v>343</v>
      </c>
      <c r="S625" s="29" t="str">
        <f ca="1">CONCATENATE(N625,",",INT(O625),",",P625,",",Q625,",",R625)</f>
        <v>10281809,29,990,BUDAPEST,GENEVA</v>
      </c>
    </row>
    <row r="626" spans="1:19" ht="29.25" x14ac:dyDescent="0.25">
      <c r="A626" s="34">
        <v>43766</v>
      </c>
      <c r="B626" s="18">
        <v>0.59375</v>
      </c>
      <c r="C626" s="18">
        <f ca="1">B626+(D626/1440)</f>
        <v>0.66527777777777775</v>
      </c>
      <c r="D626" s="31">
        <f ca="1">RANDBETWEEN(-30,120)</f>
        <v>103</v>
      </c>
      <c r="E626" s="19" t="s">
        <v>27</v>
      </c>
      <c r="F626" s="19" t="s">
        <v>37</v>
      </c>
      <c r="G626" s="19" t="s">
        <v>163</v>
      </c>
      <c r="H626" s="19"/>
      <c r="I626" s="11">
        <f ca="1">IF(C626&gt;B626,-(B626-C626),C626-B626)</f>
        <v>7.1527777777777746E-2</v>
      </c>
      <c r="J626" s="11">
        <f>MONTH(A626)</f>
        <v>10</v>
      </c>
      <c r="K626" s="11" t="str">
        <f>TEXT(DAY(A626), "DD")</f>
        <v>28</v>
      </c>
      <c r="L626" s="12" t="str">
        <f ca="1">TEXT(HOUR(C626),"00")</f>
        <v>15</v>
      </c>
      <c r="M626" s="12" t="str">
        <f ca="1">TEXT(MINUTE(C626),"00")</f>
        <v>58</v>
      </c>
      <c r="N626" s="13" t="str">
        <f ca="1">CONCATENATE(J626,K626,L626,M626,)</f>
        <v>10281558</v>
      </c>
      <c r="O626" s="11">
        <f ca="1">I626*1440</f>
        <v>102.99999999999996</v>
      </c>
      <c r="P626" s="13">
        <v>473</v>
      </c>
      <c r="Q626" s="13" t="str">
        <f>E626</f>
        <v>FRANKFURT</v>
      </c>
      <c r="R626" s="13" t="s">
        <v>343</v>
      </c>
      <c r="S626" s="29" t="str">
        <f ca="1">CONCATENATE(N626,",",INT(O626),",",P626,",",Q626,",",R626)</f>
        <v>10281558,103,473,FRANKFURT,GENEVA</v>
      </c>
    </row>
    <row r="627" spans="1:19" x14ac:dyDescent="0.25">
      <c r="A627" s="34">
        <v>43766</v>
      </c>
      <c r="B627" s="18">
        <v>0.75694444444444453</v>
      </c>
      <c r="C627" s="18">
        <f ca="1">B627+(D627/1440)</f>
        <v>0.78125000000000011</v>
      </c>
      <c r="D627" s="31">
        <f ca="1">RANDBETWEEN(-30,120)</f>
        <v>35</v>
      </c>
      <c r="E627" s="19" t="s">
        <v>218</v>
      </c>
      <c r="F627" s="19" t="s">
        <v>23</v>
      </c>
      <c r="G627" s="19" t="s">
        <v>219</v>
      </c>
      <c r="H627" s="19"/>
      <c r="I627" s="11">
        <f ca="1">IF(C627&gt;B627,-(B627-C627),C627-B627)</f>
        <v>2.430555555555558E-2</v>
      </c>
      <c r="J627" s="11">
        <f>MONTH(A627)</f>
        <v>10</v>
      </c>
      <c r="K627" s="11" t="str">
        <f>TEXT(DAY(A627), "DD")</f>
        <v>28</v>
      </c>
      <c r="L627" s="12" t="str">
        <f ca="1">TEXT(HOUR(C627),"00")</f>
        <v>18</v>
      </c>
      <c r="M627" s="12" t="str">
        <f ca="1">TEXT(MINUTE(C627),"00")</f>
        <v>45</v>
      </c>
      <c r="N627" s="13" t="str">
        <f ca="1">CONCATENATE(J627,K627,L627,M627,)</f>
        <v>10281845</v>
      </c>
      <c r="O627" s="11">
        <f ca="1">I627*1440</f>
        <v>35.000000000000036</v>
      </c>
      <c r="P627" s="13">
        <v>1217</v>
      </c>
      <c r="Q627" s="13" t="str">
        <f>E627</f>
        <v>CATANIA</v>
      </c>
      <c r="R627" s="13" t="s">
        <v>343</v>
      </c>
      <c r="S627" s="29" t="str">
        <f ca="1">CONCATENATE(N627,",",INT(O627),",",P627,",",Q627,",",R627)</f>
        <v>10281845,35,1217,CATANIA,GENEVA</v>
      </c>
    </row>
    <row r="628" spans="1:19" ht="29.25" x14ac:dyDescent="0.25">
      <c r="A628" s="34">
        <v>43766</v>
      </c>
      <c r="B628" s="18">
        <v>0.71180555555555547</v>
      </c>
      <c r="C628" s="18">
        <f ca="1">B628+(D628/1440)</f>
        <v>0.7763888888888888</v>
      </c>
      <c r="D628" s="31">
        <f ca="1">RANDBETWEEN(-30,120)</f>
        <v>93</v>
      </c>
      <c r="E628" s="19" t="s">
        <v>54</v>
      </c>
      <c r="F628" s="19" t="s">
        <v>37</v>
      </c>
      <c r="G628" s="19" t="s">
        <v>200</v>
      </c>
      <c r="H628" s="19"/>
      <c r="I628" s="11">
        <f ca="1">IF(C628&gt;B628,-(B628-C628),C628-B628)</f>
        <v>6.4583333333333326E-2</v>
      </c>
      <c r="J628" s="11">
        <f>MONTH(A628)</f>
        <v>10</v>
      </c>
      <c r="K628" s="11" t="str">
        <f>TEXT(DAY(A628), "DD")</f>
        <v>28</v>
      </c>
      <c r="L628" s="12" t="str">
        <f ca="1">TEXT(HOUR(C628),"00")</f>
        <v>18</v>
      </c>
      <c r="M628" s="12" t="str">
        <f ca="1">TEXT(MINUTE(C628),"00")</f>
        <v>38</v>
      </c>
      <c r="N628" s="13" t="str">
        <f ca="1">CONCATENATE(J628,K628,L628,M628,)</f>
        <v>10281838</v>
      </c>
      <c r="O628" s="11">
        <f ca="1">I628*1440</f>
        <v>92.999999999999986</v>
      </c>
      <c r="P628" s="13">
        <v>745</v>
      </c>
      <c r="Q628" s="13" t="str">
        <f>E628</f>
        <v>LONDON LHR</v>
      </c>
      <c r="R628" s="13" t="s">
        <v>343</v>
      </c>
      <c r="S628" s="29" t="str">
        <f ca="1">CONCATENATE(N628,",",INT(O628),",",P628,",",Q628,",",R628)</f>
        <v>10281838,93,745,LONDON LHR,GENEVA</v>
      </c>
    </row>
    <row r="629" spans="1:19" x14ac:dyDescent="0.25">
      <c r="A629" s="34">
        <v>43766</v>
      </c>
      <c r="B629" s="18">
        <v>0.59027777777777779</v>
      </c>
      <c r="C629" s="18">
        <f ca="1">B629+(D629/1440)</f>
        <v>0.63263888888888886</v>
      </c>
      <c r="D629" s="31">
        <f ca="1">RANDBETWEEN(-30,120)</f>
        <v>61</v>
      </c>
      <c r="E629" s="19" t="s">
        <v>30</v>
      </c>
      <c r="F629" s="19" t="s">
        <v>31</v>
      </c>
      <c r="G629" s="19" t="s">
        <v>162</v>
      </c>
      <c r="H629" s="19"/>
      <c r="I629" s="11">
        <f ca="1">IF(C629&gt;B629,-(B629-C629),C629-B629)</f>
        <v>4.2361111111111072E-2</v>
      </c>
      <c r="J629" s="11">
        <f>MONTH(A629)</f>
        <v>10</v>
      </c>
      <c r="K629" s="11" t="str">
        <f>TEXT(DAY(A629), "DD")</f>
        <v>28</v>
      </c>
      <c r="L629" s="12" t="str">
        <f ca="1">TEXT(HOUR(C629),"00")</f>
        <v>15</v>
      </c>
      <c r="M629" s="12" t="str">
        <f ca="1">TEXT(MINUTE(C629),"00")</f>
        <v>11</v>
      </c>
      <c r="N629" s="13" t="str">
        <f ca="1">CONCATENATE(J629,K629,L629,M629,)</f>
        <v>10281511</v>
      </c>
      <c r="O629" s="11">
        <f ca="1">I629*1440</f>
        <v>60.999999999999943</v>
      </c>
      <c r="P629" s="13">
        <v>409</v>
      </c>
      <c r="Q629" s="13" t="str">
        <f>E629</f>
        <v>PARIS CDG</v>
      </c>
      <c r="R629" s="13" t="s">
        <v>343</v>
      </c>
      <c r="S629" s="29" t="str">
        <f ca="1">CONCATENATE(N629,",",INT(O629),",",P629,",",Q629,",",R629)</f>
        <v>10281511,60,409,PARIS CDG,GENEVA</v>
      </c>
    </row>
    <row r="630" spans="1:19" x14ac:dyDescent="0.25">
      <c r="A630" s="34">
        <v>43766</v>
      </c>
      <c r="B630" s="18">
        <v>0.73611111111111116</v>
      </c>
      <c r="C630" s="18">
        <f ca="1">B630+(D630/1440)</f>
        <v>0.81458333333333344</v>
      </c>
      <c r="D630" s="31">
        <f ca="1">RANDBETWEEN(-30,120)</f>
        <v>113</v>
      </c>
      <c r="E630" s="19" t="s">
        <v>115</v>
      </c>
      <c r="F630" s="19" t="s">
        <v>116</v>
      </c>
      <c r="G630" s="19" t="s">
        <v>210</v>
      </c>
      <c r="H630" s="19"/>
      <c r="I630" s="11">
        <f ca="1">IF(C630&gt;B630,-(B630-C630),C630-B630)</f>
        <v>7.8472222222222276E-2</v>
      </c>
      <c r="J630" s="11">
        <f>MONTH(A630)</f>
        <v>10</v>
      </c>
      <c r="K630" s="11" t="str">
        <f>TEXT(DAY(A630), "DD")</f>
        <v>28</v>
      </c>
      <c r="L630" s="12" t="str">
        <f ca="1">TEXT(HOUR(C630),"00")</f>
        <v>19</v>
      </c>
      <c r="M630" s="12" t="str">
        <f ca="1">TEXT(MINUTE(C630),"00")</f>
        <v>33</v>
      </c>
      <c r="N630" s="13" t="str">
        <f ca="1">CONCATENATE(J630,K630,L630,M630,)</f>
        <v>10281933</v>
      </c>
      <c r="O630" s="11">
        <f ca="1">I630*1440</f>
        <v>113.00000000000009</v>
      </c>
      <c r="P630" s="13">
        <v>1022</v>
      </c>
      <c r="Q630" s="13" t="str">
        <f>E630</f>
        <v>MADRID</v>
      </c>
      <c r="R630" s="13" t="s">
        <v>343</v>
      </c>
      <c r="S630" s="29" t="str">
        <f ca="1">CONCATENATE(N630,",",INT(O630),",",P630,",",Q630,",",R630)</f>
        <v>10281933,113,1022,MADRID,GENEVA</v>
      </c>
    </row>
    <row r="631" spans="1:19" ht="29.25" x14ac:dyDescent="0.25">
      <c r="A631" s="34">
        <v>43766</v>
      </c>
      <c r="B631" s="18">
        <v>0.74305555555555547</v>
      </c>
      <c r="C631" s="18">
        <f ca="1">B631+(D631/1440)</f>
        <v>0.8256944444444444</v>
      </c>
      <c r="D631" s="31">
        <f ca="1">RANDBETWEEN(-30,120)</f>
        <v>119</v>
      </c>
      <c r="E631" s="19" t="s">
        <v>25</v>
      </c>
      <c r="F631" s="19" t="s">
        <v>215</v>
      </c>
      <c r="G631" s="19" t="s">
        <v>216</v>
      </c>
      <c r="H631" s="19"/>
      <c r="I631" s="11">
        <f ca="1">IF(C631&gt;B631,-(B631-C631),C631-B631)</f>
        <v>8.2638888888888928E-2</v>
      </c>
      <c r="J631" s="11">
        <f>MONTH(A631)</f>
        <v>10</v>
      </c>
      <c r="K631" s="11" t="str">
        <f>TEXT(DAY(A631), "DD")</f>
        <v>28</v>
      </c>
      <c r="L631" s="12" t="str">
        <f ca="1">TEXT(HOUR(C631),"00")</f>
        <v>19</v>
      </c>
      <c r="M631" s="12" t="str">
        <f ca="1">TEXT(MINUTE(C631),"00")</f>
        <v>49</v>
      </c>
      <c r="N631" s="13" t="str">
        <f ca="1">CONCATENATE(J631,K631,L631,M631,)</f>
        <v>10281949</v>
      </c>
      <c r="O631" s="11">
        <f ca="1">I631*1440</f>
        <v>119.00000000000006</v>
      </c>
      <c r="P631" s="13">
        <v>622</v>
      </c>
      <c r="Q631" s="13" t="str">
        <f>E631</f>
        <v>BARCELONA</v>
      </c>
      <c r="R631" s="13" t="s">
        <v>343</v>
      </c>
      <c r="S631" s="29" t="str">
        <f ca="1">CONCATENATE(N631,",",INT(O631),",",P631,",",Q631,",",R631)</f>
        <v>10281949,119,622,BARCELONA,GENEVA</v>
      </c>
    </row>
    <row r="632" spans="1:19" ht="29.25" x14ac:dyDescent="0.25">
      <c r="A632" s="34">
        <v>43766</v>
      </c>
      <c r="B632" s="18">
        <v>0.65972222222222221</v>
      </c>
      <c r="C632" s="18">
        <f ca="1">B632+(D632/1440)</f>
        <v>0.72152777777777777</v>
      </c>
      <c r="D632" s="31">
        <f ca="1">RANDBETWEEN(-30,120)</f>
        <v>89</v>
      </c>
      <c r="E632" s="19" t="s">
        <v>103</v>
      </c>
      <c r="F632" s="19" t="s">
        <v>37</v>
      </c>
      <c r="G632" s="19" t="s">
        <v>178</v>
      </c>
      <c r="H632" s="19"/>
      <c r="I632" s="11">
        <f ca="1">IF(C632&gt;B632,-(B632-C632),C632-B632)</f>
        <v>6.1805555555555558E-2</v>
      </c>
      <c r="J632" s="11">
        <f>MONTH(A632)</f>
        <v>10</v>
      </c>
      <c r="K632" s="11" t="str">
        <f>TEXT(DAY(A632), "DD")</f>
        <v>28</v>
      </c>
      <c r="L632" s="12" t="str">
        <f ca="1">TEXT(HOUR(C632),"00")</f>
        <v>17</v>
      </c>
      <c r="M632" s="12" t="str">
        <f ca="1">TEXT(MINUTE(C632),"00")</f>
        <v>19</v>
      </c>
      <c r="N632" s="13" t="str">
        <f ca="1">CONCATENATE(J632,K632,L632,M632,)</f>
        <v>10281719</v>
      </c>
      <c r="O632" s="11">
        <f ca="1">I632*1440</f>
        <v>89</v>
      </c>
      <c r="P632" s="13">
        <v>745</v>
      </c>
      <c r="Q632" s="13" t="str">
        <f>E632</f>
        <v>LONDON LCY</v>
      </c>
      <c r="R632" s="13" t="s">
        <v>343</v>
      </c>
      <c r="S632" s="29" t="str">
        <f ca="1">CONCATENATE(N632,",",INT(O632),",",P632,",",Q632,",",R632)</f>
        <v>10281719,89,745,LONDON LCY,GENEVA</v>
      </c>
    </row>
    <row r="633" spans="1:19" x14ac:dyDescent="0.25">
      <c r="A633" s="34">
        <v>43766</v>
      </c>
      <c r="B633" s="18">
        <v>0.73263888888888884</v>
      </c>
      <c r="C633" s="18">
        <f ca="1">B633+(D633/1440)</f>
        <v>0.76180555555555551</v>
      </c>
      <c r="D633" s="31">
        <f ca="1">RANDBETWEEN(-30,120)</f>
        <v>42</v>
      </c>
      <c r="E633" s="19" t="s">
        <v>107</v>
      </c>
      <c r="F633" s="19" t="s">
        <v>108</v>
      </c>
      <c r="G633" s="19" t="s">
        <v>209</v>
      </c>
      <c r="H633" s="19"/>
      <c r="I633" s="11">
        <f ca="1">IF(C633&gt;B633,-(B633-C633),C633-B633)</f>
        <v>2.9166666666666674E-2</v>
      </c>
      <c r="J633" s="11">
        <f>MONTH(A633)</f>
        <v>10</v>
      </c>
      <c r="K633" s="11" t="str">
        <f>TEXT(DAY(A633), "DD")</f>
        <v>28</v>
      </c>
      <c r="L633" s="12" t="str">
        <f ca="1">TEXT(HOUR(C633),"00")</f>
        <v>18</v>
      </c>
      <c r="M633" s="12" t="str">
        <f ca="1">TEXT(MINUTE(C633),"00")</f>
        <v>17</v>
      </c>
      <c r="N633" s="13" t="str">
        <f ca="1">CONCATENATE(J633,K633,L633,M633,)</f>
        <v>10281817</v>
      </c>
      <c r="O633" s="11">
        <f ca="1">I633*1440</f>
        <v>42.000000000000014</v>
      </c>
      <c r="P633" s="13">
        <v>1501</v>
      </c>
      <c r="Q633" s="13" t="str">
        <f>E633</f>
        <v>LISBON</v>
      </c>
      <c r="R633" s="13" t="s">
        <v>343</v>
      </c>
      <c r="S633" s="29" t="str">
        <f ca="1">CONCATENATE(N633,",",INT(O633),",",P633,",",Q633,",",R633)</f>
        <v>10281817,42,1501,LISBON,GENEVA</v>
      </c>
    </row>
    <row r="634" spans="1:19" x14ac:dyDescent="0.25">
      <c r="A634" s="34">
        <v>43766</v>
      </c>
      <c r="B634" s="18">
        <v>0.64583333333333337</v>
      </c>
      <c r="C634" s="18">
        <f ca="1">B634+(D634/1440)</f>
        <v>0.71805555555555556</v>
      </c>
      <c r="D634" s="31">
        <f ca="1">RANDBETWEEN(-30,120)</f>
        <v>104</v>
      </c>
      <c r="E634" s="19" t="s">
        <v>173</v>
      </c>
      <c r="F634" s="19" t="s">
        <v>23</v>
      </c>
      <c r="G634" s="19" t="s">
        <v>174</v>
      </c>
      <c r="H634" s="19"/>
      <c r="I634" s="11">
        <f ca="1">IF(C634&gt;B634,-(B634-C634),C634-B634)</f>
        <v>7.2222222222222188E-2</v>
      </c>
      <c r="J634" s="11">
        <f>MONTH(A634)</f>
        <v>10</v>
      </c>
      <c r="K634" s="11" t="str">
        <f>TEXT(DAY(A634), "DD")</f>
        <v>28</v>
      </c>
      <c r="L634" s="12" t="str">
        <f ca="1">TEXT(HOUR(C634),"00")</f>
        <v>17</v>
      </c>
      <c r="M634" s="12" t="str">
        <f ca="1">TEXT(MINUTE(C634),"00")</f>
        <v>14</v>
      </c>
      <c r="N634" s="13" t="str">
        <f ca="1">CONCATENATE(J634,K634,L634,M634,)</f>
        <v>10281714</v>
      </c>
      <c r="O634" s="11">
        <f ca="1">I634*1440</f>
        <v>103.99999999999994</v>
      </c>
      <c r="P634" s="13">
        <v>897</v>
      </c>
      <c r="Q634" s="13" t="str">
        <f>E634</f>
        <v>IBIZA</v>
      </c>
      <c r="R634" s="13" t="s">
        <v>343</v>
      </c>
      <c r="S634" s="29" t="str">
        <f ca="1">CONCATENATE(N634,",",INT(O634),",",P634,",",Q634,",",R634)</f>
        <v>10281714,104,897,IBIZA,GENEVA</v>
      </c>
    </row>
    <row r="635" spans="1:19" x14ac:dyDescent="0.25">
      <c r="A635" s="34">
        <v>43766</v>
      </c>
      <c r="B635" s="18">
        <v>0.68055555555555547</v>
      </c>
      <c r="C635" s="18">
        <f ca="1">B635+(D635/1440)</f>
        <v>0.68749999999999989</v>
      </c>
      <c r="D635" s="31">
        <f ca="1">RANDBETWEEN(-30,120)</f>
        <v>10</v>
      </c>
      <c r="E635" s="19" t="s">
        <v>188</v>
      </c>
      <c r="F635" s="19" t="s">
        <v>23</v>
      </c>
      <c r="G635" s="19" t="s">
        <v>189</v>
      </c>
      <c r="H635" s="19"/>
      <c r="I635" s="11">
        <f ca="1">IF(C635&gt;B635,-(B635-C635),C635-B635)</f>
        <v>6.9444444444444198E-3</v>
      </c>
      <c r="J635" s="11">
        <f>MONTH(A635)</f>
        <v>10</v>
      </c>
      <c r="K635" s="11" t="str">
        <f>TEXT(DAY(A635), "DD")</f>
        <v>28</v>
      </c>
      <c r="L635" s="12" t="str">
        <f ca="1">TEXT(HOUR(C635),"00")</f>
        <v>16</v>
      </c>
      <c r="M635" s="12" t="str">
        <f ca="1">TEXT(MINUTE(C635),"00")</f>
        <v>30</v>
      </c>
      <c r="N635" s="13" t="str">
        <f ca="1">CONCATENATE(J635,K635,L635,M635,)</f>
        <v>10281630</v>
      </c>
      <c r="O635" s="11">
        <f ca="1">I635*1440</f>
        <v>9.9999999999999645</v>
      </c>
      <c r="P635" s="13">
        <v>1134</v>
      </c>
      <c r="Q635" s="13" t="str">
        <f>E635</f>
        <v>BRINDISI</v>
      </c>
      <c r="R635" s="13" t="s">
        <v>343</v>
      </c>
      <c r="S635" s="29" t="str">
        <f ca="1">CONCATENATE(N635,",",INT(O635),",",P635,",",Q635,",",R635)</f>
        <v>10281630,9,1134,BRINDISI,GENEVA</v>
      </c>
    </row>
    <row r="636" spans="1:19" ht="29.25" x14ac:dyDescent="0.25">
      <c r="A636" s="34">
        <v>43766</v>
      </c>
      <c r="B636" s="18">
        <v>0.67013888888888884</v>
      </c>
      <c r="C636" s="18">
        <f ca="1">B636+(D636/1440)</f>
        <v>0.72361111111111109</v>
      </c>
      <c r="D636" s="31">
        <f ca="1">RANDBETWEEN(-30,120)</f>
        <v>77</v>
      </c>
      <c r="E636" s="19" t="s">
        <v>13</v>
      </c>
      <c r="F636" s="19" t="s">
        <v>14</v>
      </c>
      <c r="G636" s="19" t="s">
        <v>180</v>
      </c>
      <c r="H636" s="19"/>
      <c r="I636" s="11">
        <f ca="1">IF(C636&gt;B636,-(B636-C636),C636-B636)</f>
        <v>5.3472222222222254E-2</v>
      </c>
      <c r="J636" s="11">
        <f>MONTH(A636)</f>
        <v>10</v>
      </c>
      <c r="K636" s="11" t="str">
        <f>TEXT(DAY(A636), "DD")</f>
        <v>28</v>
      </c>
      <c r="L636" s="12" t="str">
        <f ca="1">TEXT(HOUR(C636),"00")</f>
        <v>17</v>
      </c>
      <c r="M636" s="12" t="str">
        <f ca="1">TEXT(MINUTE(C636),"00")</f>
        <v>22</v>
      </c>
      <c r="N636" s="13" t="str">
        <f ca="1">CONCATENATE(J636,K636,L636,M636,)</f>
        <v>10281722</v>
      </c>
      <c r="O636" s="11">
        <f ca="1">I636*1440</f>
        <v>77.000000000000043</v>
      </c>
      <c r="P636" s="13">
        <v>532</v>
      </c>
      <c r="Q636" s="13" t="str">
        <f>E636</f>
        <v>BRUSSELS</v>
      </c>
      <c r="R636" s="13" t="s">
        <v>343</v>
      </c>
      <c r="S636" s="29" t="str">
        <f ca="1">CONCATENATE(N636,",",INT(O636),",",P636,",",Q636,",",R636)</f>
        <v>10281722,77,532,BRUSSELS,GENEVA</v>
      </c>
    </row>
    <row r="637" spans="1:19" ht="29.25" x14ac:dyDescent="0.25">
      <c r="A637" s="34">
        <v>43766</v>
      </c>
      <c r="B637" s="25">
        <v>0.67708333333333337</v>
      </c>
      <c r="C637" s="18">
        <f ca="1">B637+(D637/1440)</f>
        <v>0.71875</v>
      </c>
      <c r="D637" s="31">
        <f ca="1">RANDBETWEEN(-30,120)</f>
        <v>60</v>
      </c>
      <c r="E637" s="26" t="s">
        <v>185</v>
      </c>
      <c r="F637" s="26" t="s">
        <v>186</v>
      </c>
      <c r="G637" s="26" t="s">
        <v>187</v>
      </c>
      <c r="H637" s="19"/>
      <c r="I637" s="11">
        <f ca="1">IF(C637&gt;B637,-(B637-C637),C637-B637)</f>
        <v>4.166666666666663E-2</v>
      </c>
      <c r="J637" s="11">
        <f>MONTH(A637)</f>
        <v>10</v>
      </c>
      <c r="K637" s="11" t="str">
        <f>TEXT(DAY(A637), "DD")</f>
        <v>28</v>
      </c>
      <c r="L637" s="12" t="str">
        <f ca="1">TEXT(HOUR(C637),"00")</f>
        <v>17</v>
      </c>
      <c r="M637" s="12" t="str">
        <f ca="1">TEXT(MINUTE(C637),"00")</f>
        <v>15</v>
      </c>
      <c r="N637" s="13" t="str">
        <f ca="1">CONCATENATE(J637,K637,L637,M637,)</f>
        <v>10281715</v>
      </c>
      <c r="O637" s="11">
        <f ca="1">I637*1440</f>
        <v>59.999999999999943</v>
      </c>
      <c r="P637" s="13">
        <v>1822</v>
      </c>
      <c r="Q637" s="13" t="str">
        <f>E637</f>
        <v>CASABLANCA</v>
      </c>
      <c r="R637" s="13" t="s">
        <v>343</v>
      </c>
      <c r="S637" s="29" t="str">
        <f ca="1">CONCATENATE(N637,",",INT(O637),",",P637,",",Q637,",",R637)</f>
        <v>10281715,59,1822,CASABLANCA,GENEVA</v>
      </c>
    </row>
    <row r="638" spans="1:19" x14ac:dyDescent="0.25">
      <c r="A638" s="34">
        <v>43766</v>
      </c>
      <c r="B638" s="18">
        <v>0.78819444444444453</v>
      </c>
      <c r="C638" s="18">
        <f ca="1">B638+(D638/1440)</f>
        <v>0.83402777777777781</v>
      </c>
      <c r="D638" s="31">
        <f ca="1">RANDBETWEEN(-30,120)</f>
        <v>66</v>
      </c>
      <c r="E638" s="19" t="s">
        <v>36</v>
      </c>
      <c r="F638" s="19" t="s">
        <v>37</v>
      </c>
      <c r="G638" s="19" t="s">
        <v>230</v>
      </c>
      <c r="H638" s="19"/>
      <c r="I638" s="11">
        <f ca="1">IF(C638&gt;B638,-(B638-C638),C638-B638)</f>
        <v>4.5833333333333282E-2</v>
      </c>
      <c r="J638" s="11">
        <f>MONTH(A638)</f>
        <v>10</v>
      </c>
      <c r="K638" s="11" t="str">
        <f>TEXT(DAY(A638), "DD")</f>
        <v>28</v>
      </c>
      <c r="L638" s="12" t="str">
        <f ca="1">TEXT(HOUR(C638),"00")</f>
        <v>20</v>
      </c>
      <c r="M638" s="12" t="str">
        <f ca="1">TEXT(MINUTE(C638),"00")</f>
        <v>01</v>
      </c>
      <c r="N638" s="13" t="str">
        <f ca="1">CONCATENATE(J638,K638,L638,M638,)</f>
        <v>10282001</v>
      </c>
      <c r="O638" s="11">
        <f ca="1">I638*1440</f>
        <v>65.999999999999929</v>
      </c>
      <c r="P638" s="13">
        <v>223</v>
      </c>
      <c r="Q638" s="13" t="str">
        <f>E638</f>
        <v>ZURICH</v>
      </c>
      <c r="R638" s="13" t="s">
        <v>343</v>
      </c>
      <c r="S638" s="29" t="str">
        <f ca="1">CONCATENATE(N638,",",INT(O638),",",P638,",",Q638,",",R638)</f>
        <v>10282001,65,223,ZURICH,GENEVA</v>
      </c>
    </row>
    <row r="639" spans="1:19" ht="29.25" x14ac:dyDescent="0.25">
      <c r="A639" s="34">
        <v>43766</v>
      </c>
      <c r="B639" s="18">
        <v>0.76736111111111116</v>
      </c>
      <c r="C639" s="18">
        <f ca="1">B639+(D639/1440)</f>
        <v>0.84930555555555565</v>
      </c>
      <c r="D639" s="31">
        <f ca="1">RANDBETWEEN(-30,120)</f>
        <v>118</v>
      </c>
      <c r="E639" s="19" t="s">
        <v>27</v>
      </c>
      <c r="F639" s="19" t="s">
        <v>37</v>
      </c>
      <c r="G639" s="19" t="s">
        <v>223</v>
      </c>
      <c r="H639" s="19"/>
      <c r="I639" s="11">
        <f ca="1">IF(C639&gt;B639,-(B639-C639),C639-B639)</f>
        <v>8.1944444444444486E-2</v>
      </c>
      <c r="J639" s="11">
        <f>MONTH(A639)</f>
        <v>10</v>
      </c>
      <c r="K639" s="11" t="str">
        <f>TEXT(DAY(A639), "DD")</f>
        <v>28</v>
      </c>
      <c r="L639" s="12" t="str">
        <f ca="1">TEXT(HOUR(C639),"00")</f>
        <v>20</v>
      </c>
      <c r="M639" s="12" t="str">
        <f ca="1">TEXT(MINUTE(C639),"00")</f>
        <v>23</v>
      </c>
      <c r="N639" s="13" t="str">
        <f ca="1">CONCATENATE(J639,K639,L639,M639,)</f>
        <v>10282023</v>
      </c>
      <c r="O639" s="11">
        <f ca="1">I639*1440</f>
        <v>118.00000000000006</v>
      </c>
      <c r="P639" s="13">
        <v>473</v>
      </c>
      <c r="Q639" s="13" t="str">
        <f>E639</f>
        <v>FRANKFURT</v>
      </c>
      <c r="R639" s="13" t="s">
        <v>343</v>
      </c>
      <c r="S639" s="29" t="str">
        <f ca="1">CONCATENATE(N639,",",INT(O639),",",P639,",",Q639,",",R639)</f>
        <v>10282023,118,473,FRANKFURT,GENEVA</v>
      </c>
    </row>
    <row r="640" spans="1:19" x14ac:dyDescent="0.25">
      <c r="A640" s="34">
        <v>43766</v>
      </c>
      <c r="B640" s="18">
        <v>0.76041666666666663</v>
      </c>
      <c r="C640" s="18">
        <f ca="1">B640+(D640/1440)</f>
        <v>0.79305555555555551</v>
      </c>
      <c r="D640" s="31">
        <f ca="1">RANDBETWEEN(-30,120)</f>
        <v>47</v>
      </c>
      <c r="E640" s="19" t="s">
        <v>220</v>
      </c>
      <c r="F640" s="19" t="s">
        <v>23</v>
      </c>
      <c r="G640" s="19" t="s">
        <v>221</v>
      </c>
      <c r="H640" s="19"/>
      <c r="I640" s="11">
        <f ca="1">IF(C640&gt;B640,-(B640-C640),C640-B640)</f>
        <v>3.2638888888888884E-2</v>
      </c>
      <c r="J640" s="11">
        <f>MONTH(A640)</f>
        <v>10</v>
      </c>
      <c r="K640" s="11" t="str">
        <f>TEXT(DAY(A640), "DD")</f>
        <v>28</v>
      </c>
      <c r="L640" s="12" t="str">
        <f ca="1">TEXT(HOUR(C640),"00")</f>
        <v>19</v>
      </c>
      <c r="M640" s="12" t="str">
        <f ca="1">TEXT(MINUTE(C640),"00")</f>
        <v>02</v>
      </c>
      <c r="N640" s="13" t="str">
        <f ca="1">CONCATENATE(J640,K640,L640,M640,)</f>
        <v>10281902</v>
      </c>
      <c r="O640" s="11">
        <f ca="1">I640*1440</f>
        <v>46.999999999999993</v>
      </c>
      <c r="P640" s="13">
        <v>1402</v>
      </c>
      <c r="Q640" s="13" t="str">
        <f>E640</f>
        <v>SEVILLA</v>
      </c>
      <c r="R640" s="13" t="s">
        <v>343</v>
      </c>
      <c r="S640" s="29" t="str">
        <f ca="1">CONCATENATE(N640,",",INT(O640),",",P640,",",Q640,",",R640)</f>
        <v>10281902,47,1402,SEVILLA,GENEVA</v>
      </c>
    </row>
    <row r="641" spans="1:19" ht="29.25" x14ac:dyDescent="0.25">
      <c r="A641" s="34">
        <v>43766</v>
      </c>
      <c r="B641" s="18">
        <v>0.75</v>
      </c>
      <c r="C641" s="18">
        <f ca="1">B641+(D641/1440)</f>
        <v>0.78402777777777777</v>
      </c>
      <c r="D641" s="31">
        <f ca="1">RANDBETWEEN(-30,120)</f>
        <v>49</v>
      </c>
      <c r="E641" s="19" t="s">
        <v>13</v>
      </c>
      <c r="F641" s="19" t="s">
        <v>14</v>
      </c>
      <c r="G641" s="19" t="s">
        <v>217</v>
      </c>
      <c r="H641" s="19"/>
      <c r="I641" s="11">
        <f ca="1">IF(C641&gt;B641,-(B641-C641),C641-B641)</f>
        <v>3.4027777777777768E-2</v>
      </c>
      <c r="J641" s="11">
        <f>MONTH(A641)</f>
        <v>10</v>
      </c>
      <c r="K641" s="11" t="str">
        <f>TEXT(DAY(A641), "DD")</f>
        <v>28</v>
      </c>
      <c r="L641" s="12" t="str">
        <f ca="1">TEXT(HOUR(C641),"00")</f>
        <v>18</v>
      </c>
      <c r="M641" s="12" t="str">
        <f ca="1">TEXT(MINUTE(C641),"00")</f>
        <v>49</v>
      </c>
      <c r="N641" s="13" t="str">
        <f ca="1">CONCATENATE(J641,K641,L641,M641,)</f>
        <v>10281849</v>
      </c>
      <c r="O641" s="11">
        <f ca="1">I641*1440</f>
        <v>48.999999999999986</v>
      </c>
      <c r="P641" s="13">
        <v>532</v>
      </c>
      <c r="Q641" s="13" t="str">
        <f>E641</f>
        <v>BRUSSELS</v>
      </c>
      <c r="R641" s="13" t="s">
        <v>343</v>
      </c>
      <c r="S641" s="29" t="str">
        <f ca="1">CONCATENATE(N641,",",INT(O641),",",P641,",",Q641,",",R641)</f>
        <v>10281849,49,532,BRUSSELS,GENEVA</v>
      </c>
    </row>
    <row r="642" spans="1:19" x14ac:dyDescent="0.25">
      <c r="A642" s="34">
        <v>43766</v>
      </c>
      <c r="B642" s="18">
        <v>0.77430555555555547</v>
      </c>
      <c r="C642" s="18">
        <f ca="1">B642+(D642/1440)</f>
        <v>0.78888888888888875</v>
      </c>
      <c r="D642" s="31">
        <f ca="1">RANDBETWEEN(-30,120)</f>
        <v>21</v>
      </c>
      <c r="E642" s="19" t="s">
        <v>13</v>
      </c>
      <c r="F642" s="19" t="s">
        <v>23</v>
      </c>
      <c r="G642" s="19" t="s">
        <v>225</v>
      </c>
      <c r="H642" s="19"/>
      <c r="I642" s="11">
        <f ca="1">IF(C642&gt;B642,-(B642-C642),C642-B642)</f>
        <v>1.4583333333333282E-2</v>
      </c>
      <c r="J642" s="11">
        <f>MONTH(A642)</f>
        <v>10</v>
      </c>
      <c r="K642" s="11" t="str">
        <f>TEXT(DAY(A642), "DD")</f>
        <v>28</v>
      </c>
      <c r="L642" s="12" t="str">
        <f ca="1">TEXT(HOUR(C642),"00")</f>
        <v>18</v>
      </c>
      <c r="M642" s="12" t="str">
        <f ca="1">TEXT(MINUTE(C642),"00")</f>
        <v>56</v>
      </c>
      <c r="N642" s="13" t="str">
        <f ca="1">CONCATENATE(J642,K642,L642,M642,)</f>
        <v>10281856</v>
      </c>
      <c r="O642" s="11">
        <f ca="1">I642*1440</f>
        <v>20.999999999999925</v>
      </c>
      <c r="P642" s="13">
        <v>532</v>
      </c>
      <c r="Q642" s="13" t="str">
        <f>E642</f>
        <v>BRUSSELS</v>
      </c>
      <c r="R642" s="13" t="s">
        <v>343</v>
      </c>
      <c r="S642" s="29" t="str">
        <f ca="1">CONCATENATE(N642,",",INT(O642),",",P642,",",Q642,",",R642)</f>
        <v>10281856,20,532,BRUSSELS,GENEVA</v>
      </c>
    </row>
    <row r="643" spans="1:19" ht="29.25" x14ac:dyDescent="0.25">
      <c r="A643" s="34">
        <v>43766</v>
      </c>
      <c r="B643" s="18">
        <v>0.66319444444444442</v>
      </c>
      <c r="C643" s="18">
        <f ca="1">B643+(D643/1440)</f>
        <v>0.64583333333333326</v>
      </c>
      <c r="D643" s="31">
        <f ca="1">RANDBETWEEN(-30,120)</f>
        <v>-25</v>
      </c>
      <c r="E643" s="19" t="s">
        <v>41</v>
      </c>
      <c r="F643" s="19" t="s">
        <v>42</v>
      </c>
      <c r="G643" s="19" t="s">
        <v>179</v>
      </c>
      <c r="H643" s="19"/>
      <c r="I643" s="11">
        <f ca="1">IF(C643&gt;B643,-(B643-C643),C643-B643)</f>
        <v>-1.736111111111116E-2</v>
      </c>
      <c r="J643" s="11">
        <f>MONTH(A643)</f>
        <v>10</v>
      </c>
      <c r="K643" s="11" t="str">
        <f>TEXT(DAY(A643), "DD")</f>
        <v>28</v>
      </c>
      <c r="L643" s="12" t="str">
        <f ca="1">TEXT(HOUR(C643),"00")</f>
        <v>15</v>
      </c>
      <c r="M643" s="12" t="str">
        <f ca="1">TEXT(MINUTE(C643),"00")</f>
        <v>30</v>
      </c>
      <c r="N643" s="13" t="str">
        <f ca="1">CONCATENATE(J643,K643,L643,M643,)</f>
        <v>10281530</v>
      </c>
      <c r="O643" s="11">
        <f ca="1">I643*1440</f>
        <v>-25.000000000000071</v>
      </c>
      <c r="P643" s="13">
        <v>560</v>
      </c>
      <c r="Q643" s="13" t="str">
        <f>E643</f>
        <v>DUSSELDORF</v>
      </c>
      <c r="R643" s="13" t="s">
        <v>343</v>
      </c>
      <c r="S643" s="29" t="str">
        <f ca="1">CONCATENATE(N643,",",INT(O643),",",P643,",",Q643,",",R643)</f>
        <v>10281530,-26,560,DUSSELDORF,GENEVA</v>
      </c>
    </row>
    <row r="644" spans="1:19" ht="29.25" x14ac:dyDescent="0.25">
      <c r="A644" s="34">
        <v>43766</v>
      </c>
      <c r="B644" s="18">
        <v>0.79513888888888884</v>
      </c>
      <c r="C644" s="18">
        <f ca="1">B644+(D644/1440)</f>
        <v>0.81666666666666665</v>
      </c>
      <c r="D644" s="31">
        <f ca="1">RANDBETWEEN(-30,120)</f>
        <v>31</v>
      </c>
      <c r="E644" s="19" t="s">
        <v>61</v>
      </c>
      <c r="F644" s="19" t="s">
        <v>62</v>
      </c>
      <c r="G644" s="19" t="s">
        <v>231</v>
      </c>
      <c r="H644" s="19"/>
      <c r="I644" s="11">
        <f ca="1">IF(C644&gt;B644,-(B644-C644),C644-B644)</f>
        <v>2.1527777777777812E-2</v>
      </c>
      <c r="J644" s="11">
        <f>MONTH(A644)</f>
        <v>10</v>
      </c>
      <c r="K644" s="11" t="str">
        <f>TEXT(DAY(A644), "DD")</f>
        <v>28</v>
      </c>
      <c r="L644" s="12" t="str">
        <f ca="1">TEXT(HOUR(C644),"00")</f>
        <v>19</v>
      </c>
      <c r="M644" s="12" t="str">
        <f ca="1">TEXT(MINUTE(C644),"00")</f>
        <v>36</v>
      </c>
      <c r="N644" s="13" t="str">
        <f ca="1">CONCATENATE(J644,K644,L644,M644,)</f>
        <v>10281936</v>
      </c>
      <c r="O644" s="11">
        <f ca="1">I644*1440</f>
        <v>31.00000000000005</v>
      </c>
      <c r="P644" s="13">
        <v>1267</v>
      </c>
      <c r="Q644" s="13" t="str">
        <f>E644</f>
        <v>WARSAW</v>
      </c>
      <c r="R644" s="13" t="s">
        <v>343</v>
      </c>
      <c r="S644" s="29" t="str">
        <f ca="1">CONCATENATE(N644,",",INT(O644),",",P644,",",Q644,",",R644)</f>
        <v>10281936,31,1267,WARSAW,GENEVA</v>
      </c>
    </row>
    <row r="645" spans="1:19" ht="43.5" x14ac:dyDescent="0.25">
      <c r="A645" s="34">
        <v>43766</v>
      </c>
      <c r="B645" s="18">
        <v>0.81597222222222221</v>
      </c>
      <c r="C645" s="18">
        <f ca="1">B645+(D645/1440)</f>
        <v>0.82499999999999996</v>
      </c>
      <c r="D645" s="31">
        <f ca="1">RANDBETWEEN(-30,120)</f>
        <v>13</v>
      </c>
      <c r="E645" s="19" t="s">
        <v>79</v>
      </c>
      <c r="F645" s="19" t="s">
        <v>80</v>
      </c>
      <c r="G645" s="19" t="s">
        <v>240</v>
      </c>
      <c r="H645" s="19"/>
      <c r="I645" s="11">
        <f ca="1">IF(C645&gt;B645,-(B645-C645),C645-B645)</f>
        <v>9.0277777777777457E-3</v>
      </c>
      <c r="J645" s="11">
        <f>MONTH(A645)</f>
        <v>10</v>
      </c>
      <c r="K645" s="11" t="str">
        <f>TEXT(DAY(A645), "DD")</f>
        <v>28</v>
      </c>
      <c r="L645" s="12" t="str">
        <f ca="1">TEXT(HOUR(C645),"00")</f>
        <v>19</v>
      </c>
      <c r="M645" s="12" t="str">
        <f ca="1">TEXT(MINUTE(C645),"00")</f>
        <v>48</v>
      </c>
      <c r="N645" s="13" t="str">
        <f ca="1">CONCATENATE(J645,K645,L645,M645,)</f>
        <v>10281948</v>
      </c>
      <c r="O645" s="11">
        <f ca="1">I645*1440</f>
        <v>12.999999999999954</v>
      </c>
      <c r="P645" s="13">
        <v>1144</v>
      </c>
      <c r="Q645" s="13" t="str">
        <f>E645</f>
        <v>COPENHAGEN</v>
      </c>
      <c r="R645" s="13" t="s">
        <v>343</v>
      </c>
      <c r="S645" s="29" t="str">
        <f ca="1">CONCATENATE(N645,",",INT(O645),",",P645,",",Q645,",",R645)</f>
        <v>10281948,13,1144,COPENHAGEN,GENEVA</v>
      </c>
    </row>
    <row r="646" spans="1:19" x14ac:dyDescent="0.25">
      <c r="A646" s="34">
        <v>43766</v>
      </c>
      <c r="B646" s="18">
        <v>0.68055555555555547</v>
      </c>
      <c r="C646" s="18">
        <f ca="1">B646+(D646/1440)</f>
        <v>0.70138888888888884</v>
      </c>
      <c r="D646" s="31">
        <f ca="1">RANDBETWEEN(-30,120)</f>
        <v>30</v>
      </c>
      <c r="E646" s="19" t="s">
        <v>39</v>
      </c>
      <c r="F646" s="19" t="s">
        <v>37</v>
      </c>
      <c r="G646" s="19" t="s">
        <v>190</v>
      </c>
      <c r="H646" s="19"/>
      <c r="I646" s="11">
        <f ca="1">IF(C646&gt;B646,-(B646-C646),C646-B646)</f>
        <v>2.083333333333337E-2</v>
      </c>
      <c r="J646" s="11">
        <f>MONTH(A646)</f>
        <v>10</v>
      </c>
      <c r="K646" s="11" t="str">
        <f>TEXT(DAY(A646), "DD")</f>
        <v>28</v>
      </c>
      <c r="L646" s="12" t="str">
        <f ca="1">TEXT(HOUR(C646),"00")</f>
        <v>16</v>
      </c>
      <c r="M646" s="12" t="str">
        <f ca="1">TEXT(MINUTE(C646),"00")</f>
        <v>50</v>
      </c>
      <c r="N646" s="13" t="str">
        <f ca="1">CONCATENATE(J646,K646,L646,M646,)</f>
        <v>10281650</v>
      </c>
      <c r="O646" s="11">
        <f ca="1">I646*1440</f>
        <v>30.000000000000053</v>
      </c>
      <c r="P646" s="13">
        <v>463</v>
      </c>
      <c r="Q646" s="13" t="str">
        <f>E646</f>
        <v>MUNICH</v>
      </c>
      <c r="R646" s="13" t="s">
        <v>343</v>
      </c>
      <c r="S646" s="29" t="str">
        <f ca="1">CONCATENATE(N646,",",INT(O646),",",P646,",",Q646,",",R646)</f>
        <v>10281650,30,463,MUNICH,GENEVA</v>
      </c>
    </row>
    <row r="647" spans="1:19" ht="29.25" x14ac:dyDescent="0.25">
      <c r="A647" s="34">
        <v>43766</v>
      </c>
      <c r="B647" s="18">
        <v>0.70833333333333337</v>
      </c>
      <c r="C647" s="18">
        <f ca="1">B647+(D647/1440)</f>
        <v>0.70763888888888893</v>
      </c>
      <c r="D647" s="31">
        <f ca="1">RANDBETWEEN(-30,120)</f>
        <v>-1</v>
      </c>
      <c r="E647" s="19" t="s">
        <v>197</v>
      </c>
      <c r="F647" s="19" t="s">
        <v>37</v>
      </c>
      <c r="G647" s="19" t="s">
        <v>198</v>
      </c>
      <c r="H647" s="19"/>
      <c r="I647" s="11">
        <f ca="1">IF(C647&gt;B647,-(B647-C647),C647-B647)</f>
        <v>-6.9444444444444198E-4</v>
      </c>
      <c r="J647" s="11">
        <f>MONTH(A647)</f>
        <v>10</v>
      </c>
      <c r="K647" s="11" t="str">
        <f>TEXT(DAY(A647), "DD")</f>
        <v>28</v>
      </c>
      <c r="L647" s="12" t="str">
        <f ca="1">TEXT(HOUR(C647),"00")</f>
        <v>16</v>
      </c>
      <c r="M647" s="12" t="str">
        <f ca="1">TEXT(MINUTE(C647),"00")</f>
        <v>59</v>
      </c>
      <c r="N647" s="13" t="str">
        <f ca="1">CONCATENATE(J647,K647,L647,M647,)</f>
        <v>10281659</v>
      </c>
      <c r="O647" s="11">
        <f ca="1">I647*1440</f>
        <v>-0.99999999999999645</v>
      </c>
      <c r="P647" s="13">
        <v>2418</v>
      </c>
      <c r="Q647" s="13" t="str">
        <f>E647</f>
        <v>MOSCOW DME</v>
      </c>
      <c r="R647" s="13" t="s">
        <v>343</v>
      </c>
      <c r="S647" s="29" t="str">
        <f ca="1">CONCATENATE(N647,",",INT(O647),",",P647,",",Q647,",",R647)</f>
        <v>10281659,-1,2418,MOSCOW DME,GENEVA</v>
      </c>
    </row>
    <row r="648" spans="1:19" x14ac:dyDescent="0.25">
      <c r="A648" s="34">
        <v>43766</v>
      </c>
      <c r="B648" s="18">
        <v>0.67013888888888884</v>
      </c>
      <c r="C648" s="18">
        <f ca="1">B648+(D648/1440)</f>
        <v>0.75138888888888888</v>
      </c>
      <c r="D648" s="31">
        <f ca="1">RANDBETWEEN(-30,120)</f>
        <v>117</v>
      </c>
      <c r="E648" s="19" t="s">
        <v>65</v>
      </c>
      <c r="F648" s="19" t="s">
        <v>23</v>
      </c>
      <c r="G648" s="19" t="s">
        <v>181</v>
      </c>
      <c r="H648" s="19"/>
      <c r="I648" s="11">
        <f ca="1">IF(C648&gt;B648,-(B648-C648),C648-B648)</f>
        <v>8.1250000000000044E-2</v>
      </c>
      <c r="J648" s="11">
        <f>MONTH(A648)</f>
        <v>10</v>
      </c>
      <c r="K648" s="11" t="str">
        <f>TEXT(DAY(A648), "DD")</f>
        <v>28</v>
      </c>
      <c r="L648" s="12" t="str">
        <f ca="1">TEXT(HOUR(C648),"00")</f>
        <v>18</v>
      </c>
      <c r="M648" s="12" t="str">
        <f ca="1">TEXT(MINUTE(C648),"00")</f>
        <v>02</v>
      </c>
      <c r="N648" s="13" t="str">
        <f ca="1">CONCATENATE(J648,K648,L648,M648,)</f>
        <v>10281802</v>
      </c>
      <c r="O648" s="11">
        <f ca="1">I648*1440</f>
        <v>117.00000000000006</v>
      </c>
      <c r="P648" s="13">
        <v>2903</v>
      </c>
      <c r="Q648" s="13" t="str">
        <f>E648</f>
        <v>TEL AVIV</v>
      </c>
      <c r="R648" s="13" t="s">
        <v>343</v>
      </c>
      <c r="S648" s="29" t="str">
        <f ca="1">CONCATENATE(N648,",",INT(O648),",",P648,",",Q648,",",R648)</f>
        <v>10281802,117,2903,TEL AVIV,GENEVA</v>
      </c>
    </row>
    <row r="649" spans="1:19" ht="29.25" x14ac:dyDescent="0.25">
      <c r="A649" s="34">
        <v>43766</v>
      </c>
      <c r="B649" s="18">
        <v>0.82986111111111116</v>
      </c>
      <c r="C649" s="18">
        <f ca="1">B649+(D649/1440)</f>
        <v>0.87083333333333335</v>
      </c>
      <c r="D649" s="31">
        <f ca="1">RANDBETWEEN(-30,120)</f>
        <v>59</v>
      </c>
      <c r="E649" s="19" t="s">
        <v>41</v>
      </c>
      <c r="F649" s="19" t="s">
        <v>42</v>
      </c>
      <c r="G649" s="19" t="s">
        <v>244</v>
      </c>
      <c r="H649" s="19"/>
      <c r="I649" s="11">
        <f ca="1">IF(C649&gt;B649,-(B649-C649),C649-B649)</f>
        <v>4.0972222222222188E-2</v>
      </c>
      <c r="J649" s="11">
        <f>MONTH(A649)</f>
        <v>10</v>
      </c>
      <c r="K649" s="11" t="str">
        <f>TEXT(DAY(A649), "DD")</f>
        <v>28</v>
      </c>
      <c r="L649" s="12" t="str">
        <f ca="1">TEXT(HOUR(C649),"00")</f>
        <v>20</v>
      </c>
      <c r="M649" s="12" t="str">
        <f ca="1">TEXT(MINUTE(C649),"00")</f>
        <v>54</v>
      </c>
      <c r="N649" s="13" t="str">
        <f ca="1">CONCATENATE(J649,K649,L649,M649,)</f>
        <v>10282054</v>
      </c>
      <c r="O649" s="11">
        <f ca="1">I649*1440</f>
        <v>58.99999999999995</v>
      </c>
      <c r="P649" s="13">
        <v>560</v>
      </c>
      <c r="Q649" s="13" t="str">
        <f>E649</f>
        <v>DUSSELDORF</v>
      </c>
      <c r="R649" s="13" t="s">
        <v>343</v>
      </c>
      <c r="S649" s="29" t="str">
        <f ca="1">CONCATENATE(N649,",",INT(O649),",",P649,",",Q649,",",R649)</f>
        <v>10282054,59,560,DUSSELDORF,GENEVA</v>
      </c>
    </row>
    <row r="650" spans="1:19" x14ac:dyDescent="0.25">
      <c r="A650" s="34">
        <v>43766</v>
      </c>
      <c r="B650" s="18">
        <v>0.74305555555555547</v>
      </c>
      <c r="C650" s="18">
        <f ca="1">B650+(D650/1440)</f>
        <v>0.73611111111111105</v>
      </c>
      <c r="D650" s="31">
        <f ca="1">RANDBETWEEN(-30,120)</f>
        <v>-10</v>
      </c>
      <c r="E650" s="19" t="s">
        <v>36</v>
      </c>
      <c r="F650" s="19" t="s">
        <v>37</v>
      </c>
      <c r="G650" s="19" t="s">
        <v>214</v>
      </c>
      <c r="H650" s="19"/>
      <c r="I650" s="11">
        <f ca="1">IF(C650&gt;B650,-(B650-C650),C650-B650)</f>
        <v>-6.9444444444444198E-3</v>
      </c>
      <c r="J650" s="11">
        <f>MONTH(A650)</f>
        <v>10</v>
      </c>
      <c r="K650" s="11" t="str">
        <f>TEXT(DAY(A650), "DD")</f>
        <v>28</v>
      </c>
      <c r="L650" s="12" t="str">
        <f ca="1">TEXT(HOUR(C650),"00")</f>
        <v>17</v>
      </c>
      <c r="M650" s="12" t="str">
        <f ca="1">TEXT(MINUTE(C650),"00")</f>
        <v>40</v>
      </c>
      <c r="N650" s="13" t="str">
        <f ca="1">CONCATENATE(J650,K650,L650,M650,)</f>
        <v>10281740</v>
      </c>
      <c r="O650" s="11">
        <f ca="1">I650*1440</f>
        <v>-9.9999999999999645</v>
      </c>
      <c r="P650" s="13">
        <v>223</v>
      </c>
      <c r="Q650" s="13" t="str">
        <f>E650</f>
        <v>ZURICH</v>
      </c>
      <c r="R650" s="13" t="s">
        <v>343</v>
      </c>
      <c r="S650" s="29" t="str">
        <f ca="1">CONCATENATE(N650,",",INT(O650),",",P650,",",Q650,",",R650)</f>
        <v>10281740,-10,223,ZURICH,GENEVA</v>
      </c>
    </row>
    <row r="651" spans="1:19" ht="29.25" x14ac:dyDescent="0.25">
      <c r="A651" s="34">
        <v>43766</v>
      </c>
      <c r="B651" s="18">
        <v>0.73958333333333337</v>
      </c>
      <c r="C651" s="18">
        <f ca="1">B651+(D651/1440)</f>
        <v>0.7416666666666667</v>
      </c>
      <c r="D651" s="31">
        <f ca="1">RANDBETWEEN(-30,120)</f>
        <v>3</v>
      </c>
      <c r="E651" s="19" t="s">
        <v>54</v>
      </c>
      <c r="F651" s="19" t="s">
        <v>58</v>
      </c>
      <c r="G651" s="19" t="s">
        <v>213</v>
      </c>
      <c r="H651" s="19"/>
      <c r="I651" s="11">
        <f ca="1">IF(C651&gt;B651,-(B651-C651),C651-B651)</f>
        <v>2.0833333333333259E-3</v>
      </c>
      <c r="J651" s="11">
        <f>MONTH(A651)</f>
        <v>10</v>
      </c>
      <c r="K651" s="11" t="str">
        <f>TEXT(DAY(A651), "DD")</f>
        <v>28</v>
      </c>
      <c r="L651" s="12" t="str">
        <f ca="1">TEXT(HOUR(C651),"00")</f>
        <v>17</v>
      </c>
      <c r="M651" s="12" t="str">
        <f ca="1">TEXT(MINUTE(C651),"00")</f>
        <v>48</v>
      </c>
      <c r="N651" s="13" t="str">
        <f ca="1">CONCATENATE(J651,K651,L651,M651,)</f>
        <v>10281748</v>
      </c>
      <c r="O651" s="11">
        <f ca="1">I651*1440</f>
        <v>2.9999999999999893</v>
      </c>
      <c r="P651" s="13">
        <v>745</v>
      </c>
      <c r="Q651" s="13" t="str">
        <f>E651</f>
        <v>LONDON LHR</v>
      </c>
      <c r="R651" s="13" t="s">
        <v>343</v>
      </c>
      <c r="S651" s="29" t="str">
        <f ca="1">CONCATENATE(N651,",",INT(O651),",",P651,",",Q651,",",R651)</f>
        <v>10281748,2,745,LONDON LHR,GENEVA</v>
      </c>
    </row>
    <row r="652" spans="1:19" x14ac:dyDescent="0.25">
      <c r="A652" s="34">
        <v>43766</v>
      </c>
      <c r="B652" s="18">
        <v>0.67708333333333337</v>
      </c>
      <c r="C652" s="18">
        <f ca="1">B652+(D652/1440)</f>
        <v>0.74305555555555558</v>
      </c>
      <c r="D652" s="31">
        <f ca="1">RANDBETWEEN(-30,120)</f>
        <v>95</v>
      </c>
      <c r="E652" s="19" t="s">
        <v>182</v>
      </c>
      <c r="F652" s="19" t="s">
        <v>23</v>
      </c>
      <c r="G652" s="19" t="s">
        <v>183</v>
      </c>
      <c r="H652" s="19"/>
      <c r="I652" s="11">
        <f ca="1">IF(C652&gt;B652,-(B652-C652),C652-B652)</f>
        <v>6.597222222222221E-2</v>
      </c>
      <c r="J652" s="11">
        <f>MONTH(A652)</f>
        <v>10</v>
      </c>
      <c r="K652" s="11" t="str">
        <f>TEXT(DAY(A652), "DD")</f>
        <v>28</v>
      </c>
      <c r="L652" s="12" t="str">
        <f ca="1">TEXT(HOUR(C652),"00")</f>
        <v>17</v>
      </c>
      <c r="M652" s="12" t="str">
        <f ca="1">TEXT(MINUTE(C652),"00")</f>
        <v>50</v>
      </c>
      <c r="N652" s="13" t="str">
        <f ca="1">CONCATENATE(J652,K652,L652,M652,)</f>
        <v>10281750</v>
      </c>
      <c r="O652" s="11">
        <f ca="1">I652*1440</f>
        <v>94.999999999999986</v>
      </c>
      <c r="P652" s="13">
        <v>864</v>
      </c>
      <c r="Q652" s="13" t="str">
        <f>E652</f>
        <v>BRISTOL</v>
      </c>
      <c r="R652" s="13" t="s">
        <v>343</v>
      </c>
      <c r="S652" s="29" t="str">
        <f ca="1">CONCATENATE(N652,",",INT(O652),",",P652,",",Q652,",",R652)</f>
        <v>10281750,95,864,BRISTOL,GENEVA</v>
      </c>
    </row>
    <row r="653" spans="1:19" x14ac:dyDescent="0.25">
      <c r="A653" s="34">
        <v>43766</v>
      </c>
      <c r="B653" s="18">
        <v>0.76041666666666663</v>
      </c>
      <c r="C653" s="18">
        <f ca="1">B653+(D653/1440)</f>
        <v>0.81666666666666665</v>
      </c>
      <c r="D653" s="31">
        <f ca="1">RANDBETWEEN(-30,120)</f>
        <v>81</v>
      </c>
      <c r="E653" s="19" t="s">
        <v>46</v>
      </c>
      <c r="F653" s="19" t="s">
        <v>23</v>
      </c>
      <c r="G653" s="19" t="s">
        <v>222</v>
      </c>
      <c r="H653" s="19"/>
      <c r="I653" s="11">
        <f ca="1">IF(C653&gt;B653,-(B653-C653),C653-B653)</f>
        <v>5.6250000000000022E-2</v>
      </c>
      <c r="J653" s="11">
        <f>MONTH(A653)</f>
        <v>10</v>
      </c>
      <c r="K653" s="11" t="str">
        <f>TEXT(DAY(A653), "DD")</f>
        <v>28</v>
      </c>
      <c r="L653" s="12" t="str">
        <f ca="1">TEXT(HOUR(C653),"00")</f>
        <v>19</v>
      </c>
      <c r="M653" s="12" t="str">
        <f ca="1">TEXT(MINUTE(C653),"00")</f>
        <v>36</v>
      </c>
      <c r="N653" s="13" t="str">
        <f ca="1">CONCATENATE(J653,K653,L653,M653,)</f>
        <v>10281936</v>
      </c>
      <c r="O653" s="11">
        <f ca="1">I653*1440</f>
        <v>81.000000000000028</v>
      </c>
      <c r="P653" s="13">
        <v>803</v>
      </c>
      <c r="Q653" s="13" t="str">
        <f>E653</f>
        <v>VIENNA</v>
      </c>
      <c r="R653" s="13" t="s">
        <v>343</v>
      </c>
      <c r="S653" s="29" t="str">
        <f ca="1">CONCATENATE(N653,",",INT(O653),",",P653,",",Q653,",",R653)</f>
        <v>10281936,81,803,VIENNA,GENEVA</v>
      </c>
    </row>
    <row r="654" spans="1:19" ht="29.25" x14ac:dyDescent="0.25">
      <c r="A654" s="34">
        <v>43766</v>
      </c>
      <c r="B654" s="18">
        <v>0.69444444444444453</v>
      </c>
      <c r="C654" s="18">
        <f ca="1">B654+(D654/1440)</f>
        <v>0.72083333333333344</v>
      </c>
      <c r="D654" s="31">
        <f ca="1">RANDBETWEEN(-30,120)</f>
        <v>38</v>
      </c>
      <c r="E654" s="19" t="s">
        <v>33</v>
      </c>
      <c r="F654" s="19" t="s">
        <v>34</v>
      </c>
      <c r="G654" s="19" t="s">
        <v>194</v>
      </c>
      <c r="H654" s="19"/>
      <c r="I654" s="11">
        <f ca="1">IF(C654&gt;B654,-(B654-C654),C654-B654)</f>
        <v>2.6388888888888906E-2</v>
      </c>
      <c r="J654" s="11">
        <f>MONTH(A654)</f>
        <v>10</v>
      </c>
      <c r="K654" s="11" t="str">
        <f>TEXT(DAY(A654), "DD")</f>
        <v>28</v>
      </c>
      <c r="L654" s="12" t="str">
        <f ca="1">TEXT(HOUR(C654),"00")</f>
        <v>17</v>
      </c>
      <c r="M654" s="12" t="str">
        <f ca="1">TEXT(MINUTE(C654),"00")</f>
        <v>18</v>
      </c>
      <c r="N654" s="13" t="str">
        <f ca="1">CONCATENATE(J654,K654,L654,M654,)</f>
        <v>10281718</v>
      </c>
      <c r="O654" s="11">
        <f ca="1">I654*1440</f>
        <v>38.000000000000028</v>
      </c>
      <c r="P654" s="13">
        <v>691</v>
      </c>
      <c r="Q654" s="13" t="str">
        <f>E654</f>
        <v>AMSTERDAM</v>
      </c>
      <c r="R654" s="13" t="s">
        <v>343</v>
      </c>
      <c r="S654" s="29" t="str">
        <f ca="1">CONCATENATE(N654,",",INT(O654),",",P654,",",Q654,",",R654)</f>
        <v>10281718,38,691,AMSTERDAM,GENEVA</v>
      </c>
    </row>
    <row r="655" spans="1:19" x14ac:dyDescent="0.25">
      <c r="A655" s="34">
        <v>43766</v>
      </c>
      <c r="B655" s="25">
        <v>0.77777777777777779</v>
      </c>
      <c r="C655" s="18">
        <f ca="1">B655+(D655/1440)</f>
        <v>0.81527777777777777</v>
      </c>
      <c r="D655" s="31">
        <f ca="1">RANDBETWEEN(-30,120)</f>
        <v>54</v>
      </c>
      <c r="E655" s="26" t="s">
        <v>19</v>
      </c>
      <c r="F655" s="26" t="s">
        <v>20</v>
      </c>
      <c r="G655" s="26" t="s">
        <v>226</v>
      </c>
      <c r="H655" s="19"/>
      <c r="I655" s="11">
        <f ca="1">IF(C655&gt;B655,-(B655-C655),C655-B655)</f>
        <v>3.7499999999999978E-2</v>
      </c>
      <c r="J655" s="11">
        <f>MONTH(A655)</f>
        <v>10</v>
      </c>
      <c r="K655" s="11" t="str">
        <f>TEXT(DAY(A655), "DD")</f>
        <v>28</v>
      </c>
      <c r="L655" s="12" t="str">
        <f ca="1">TEXT(HOUR(C655),"00")</f>
        <v>19</v>
      </c>
      <c r="M655" s="12" t="str">
        <f ca="1">TEXT(MINUTE(C655),"00")</f>
        <v>34</v>
      </c>
      <c r="N655" s="13" t="str">
        <f ca="1">CONCATENATE(J655,K655,L655,M655,)</f>
        <v>10281934</v>
      </c>
      <c r="O655" s="11">
        <f ca="1">I655*1440</f>
        <v>53.999999999999972</v>
      </c>
      <c r="P655" s="13">
        <v>250</v>
      </c>
      <c r="Q655" s="13" t="str">
        <f>E655</f>
        <v>MILAN LIN</v>
      </c>
      <c r="R655" s="13" t="s">
        <v>343</v>
      </c>
      <c r="S655" s="29" t="str">
        <f ca="1">CONCATENATE(N655,",",INT(O655),",",P655,",",Q655,",",R655)</f>
        <v>10281934,54,250,MILAN LIN,GENEVA</v>
      </c>
    </row>
    <row r="656" spans="1:19" ht="29.25" x14ac:dyDescent="0.25">
      <c r="A656" s="34">
        <v>43766</v>
      </c>
      <c r="B656" s="18">
        <v>0.71527777777777779</v>
      </c>
      <c r="C656" s="18">
        <f ca="1">B656+(D656/1440)</f>
        <v>0.78194444444444444</v>
      </c>
      <c r="D656" s="31">
        <f ca="1">RANDBETWEEN(-30,120)</f>
        <v>96</v>
      </c>
      <c r="E656" s="19" t="s">
        <v>90</v>
      </c>
      <c r="F656" s="19" t="s">
        <v>91</v>
      </c>
      <c r="G656" s="19" t="s">
        <v>201</v>
      </c>
      <c r="H656" s="19"/>
      <c r="I656" s="11">
        <f ca="1">IF(C656&gt;B656,-(B656-C656),C656-B656)</f>
        <v>6.6666666666666652E-2</v>
      </c>
      <c r="J656" s="11">
        <f>MONTH(A656)</f>
        <v>10</v>
      </c>
      <c r="K656" s="11" t="str">
        <f>TEXT(DAY(A656), "DD")</f>
        <v>28</v>
      </c>
      <c r="L656" s="12" t="str">
        <f ca="1">TEXT(HOUR(C656),"00")</f>
        <v>18</v>
      </c>
      <c r="M656" s="12" t="str">
        <f ca="1">TEXT(MINUTE(C656),"00")</f>
        <v>46</v>
      </c>
      <c r="N656" s="13" t="str">
        <f ca="1">CONCATENATE(J656,K656,L656,M656,)</f>
        <v>10281846</v>
      </c>
      <c r="O656" s="11">
        <f ca="1">I656*1440</f>
        <v>95.999999999999972</v>
      </c>
      <c r="P656" s="13">
        <v>1919</v>
      </c>
      <c r="Q656" s="13" t="str">
        <f>E656</f>
        <v>ISTANBUL IST</v>
      </c>
      <c r="R656" s="13" t="s">
        <v>343</v>
      </c>
      <c r="S656" s="29" t="str">
        <f ca="1">CONCATENATE(N656,",",INT(O656),",",P656,",",Q656,",",R656)</f>
        <v>10281846,96,1919,ISTANBUL IST,GENEVA</v>
      </c>
    </row>
    <row r="657" spans="1:19" x14ac:dyDescent="0.25">
      <c r="A657" s="34">
        <v>43766</v>
      </c>
      <c r="B657" s="18">
        <v>0.78125</v>
      </c>
      <c r="C657" s="18">
        <f ca="1">B657+(D657/1440)</f>
        <v>0.80138888888888893</v>
      </c>
      <c r="D657" s="31">
        <f ca="1">RANDBETWEEN(-30,120)</f>
        <v>29</v>
      </c>
      <c r="E657" s="19" t="s">
        <v>125</v>
      </c>
      <c r="F657" s="19" t="s">
        <v>126</v>
      </c>
      <c r="G657" s="19" t="s">
        <v>229</v>
      </c>
      <c r="H657" s="19"/>
      <c r="I657" s="11">
        <f ca="1">IF(C657&gt;B657,-(B657-C657),C657-B657)</f>
        <v>2.0138888888888928E-2</v>
      </c>
      <c r="J657" s="11">
        <f>MONTH(A657)</f>
        <v>10</v>
      </c>
      <c r="K657" s="11" t="str">
        <f>TEXT(DAY(A657), "DD")</f>
        <v>28</v>
      </c>
      <c r="L657" s="12" t="str">
        <f ca="1">TEXT(HOUR(C657),"00")</f>
        <v>19</v>
      </c>
      <c r="M657" s="12" t="str">
        <f ca="1">TEXT(MINUTE(C657),"00")</f>
        <v>14</v>
      </c>
      <c r="N657" s="13" t="str">
        <f ca="1">CONCATENATE(J657,K657,L657,M657,)</f>
        <v>10281914</v>
      </c>
      <c r="O657" s="11">
        <f ca="1">I657*1440</f>
        <v>29.000000000000057</v>
      </c>
      <c r="P657" s="13">
        <v>4909</v>
      </c>
      <c r="Q657" s="13" t="str">
        <f>E657</f>
        <v>DUBAI</v>
      </c>
      <c r="R657" s="13" t="s">
        <v>343</v>
      </c>
      <c r="S657" s="29" t="str">
        <f ca="1">CONCATENATE(N657,",",INT(O657),",",P657,",",Q657,",",R657)</f>
        <v>10281914,29,4909,DUBAI,GENEVA</v>
      </c>
    </row>
    <row r="658" spans="1:19" x14ac:dyDescent="0.25">
      <c r="A658" s="34">
        <v>43766</v>
      </c>
      <c r="B658" s="18">
        <v>0.80555555555555547</v>
      </c>
      <c r="C658" s="18">
        <f ca="1">B658+(D658/1440)</f>
        <v>0.87083333333333324</v>
      </c>
      <c r="D658" s="31">
        <f ca="1">RANDBETWEEN(-30,120)</f>
        <v>94</v>
      </c>
      <c r="E658" s="19" t="s">
        <v>56</v>
      </c>
      <c r="F658" s="19" t="s">
        <v>108</v>
      </c>
      <c r="G658" s="19" t="s">
        <v>234</v>
      </c>
      <c r="H658" s="19"/>
      <c r="I658" s="11">
        <f ca="1">IF(C658&gt;B658,-(B658-C658),C658-B658)</f>
        <v>6.5277777777777768E-2</v>
      </c>
      <c r="J658" s="11">
        <f>MONTH(A658)</f>
        <v>10</v>
      </c>
      <c r="K658" s="11" t="str">
        <f>TEXT(DAY(A658), "DD")</f>
        <v>28</v>
      </c>
      <c r="L658" s="12" t="str">
        <f ca="1">TEXT(HOUR(C658),"00")</f>
        <v>20</v>
      </c>
      <c r="M658" s="12" t="str">
        <f ca="1">TEXT(MINUTE(C658),"00")</f>
        <v>54</v>
      </c>
      <c r="N658" s="13" t="str">
        <f ca="1">CONCATENATE(J658,K658,L658,M658,)</f>
        <v>10282054</v>
      </c>
      <c r="O658" s="11">
        <f ca="1">I658*1440</f>
        <v>93.999999999999986</v>
      </c>
      <c r="P658" s="13">
        <v>1309</v>
      </c>
      <c r="Q658" s="13" t="str">
        <f>E658</f>
        <v>PORTO</v>
      </c>
      <c r="R658" s="13" t="s">
        <v>343</v>
      </c>
      <c r="S658" s="29" t="str">
        <f ca="1">CONCATENATE(N658,",",INT(O658),",",P658,",",Q658,",",R658)</f>
        <v>10282054,94,1309,PORTO,GENEVA</v>
      </c>
    </row>
    <row r="659" spans="1:19" ht="29.25" x14ac:dyDescent="0.25">
      <c r="A659" s="34">
        <v>43766</v>
      </c>
      <c r="B659" s="18">
        <v>0.79861111111111116</v>
      </c>
      <c r="C659" s="18">
        <f ca="1">B659+(D659/1440)</f>
        <v>0.83125000000000004</v>
      </c>
      <c r="D659" s="31">
        <f ca="1">RANDBETWEEN(-30,120)</f>
        <v>47</v>
      </c>
      <c r="E659" s="19" t="s">
        <v>33</v>
      </c>
      <c r="F659" s="19" t="s">
        <v>23</v>
      </c>
      <c r="G659" s="19" t="s">
        <v>232</v>
      </c>
      <c r="H659" s="19"/>
      <c r="I659" s="11">
        <f ca="1">IF(C659&gt;B659,-(B659-C659),C659-B659)</f>
        <v>3.2638888888888884E-2</v>
      </c>
      <c r="J659" s="11">
        <f>MONTH(A659)</f>
        <v>10</v>
      </c>
      <c r="K659" s="11" t="str">
        <f>TEXT(DAY(A659), "DD")</f>
        <v>28</v>
      </c>
      <c r="L659" s="12" t="str">
        <f ca="1">TEXT(HOUR(C659),"00")</f>
        <v>19</v>
      </c>
      <c r="M659" s="12" t="str">
        <f ca="1">TEXT(MINUTE(C659),"00")</f>
        <v>57</v>
      </c>
      <c r="N659" s="13" t="str">
        <f ca="1">CONCATENATE(J659,K659,L659,M659,)</f>
        <v>10281957</v>
      </c>
      <c r="O659" s="11">
        <f ca="1">I659*1440</f>
        <v>46.999999999999993</v>
      </c>
      <c r="P659" s="13">
        <v>691</v>
      </c>
      <c r="Q659" s="13" t="str">
        <f>E659</f>
        <v>AMSTERDAM</v>
      </c>
      <c r="R659" s="13" t="s">
        <v>343</v>
      </c>
      <c r="S659" s="29" t="str">
        <f ca="1">CONCATENATE(N659,",",INT(O659),",",P659,",",Q659,",",R659)</f>
        <v>10281957,47,691,AMSTERDAM,GENEVA</v>
      </c>
    </row>
    <row r="660" spans="1:19" ht="29.25" x14ac:dyDescent="0.25">
      <c r="A660" s="34">
        <v>43766</v>
      </c>
      <c r="B660" s="18">
        <v>0.70833333333333337</v>
      </c>
      <c r="C660" s="18">
        <f ca="1">B660+(D660/1440)</f>
        <v>0.69652777777777786</v>
      </c>
      <c r="D660" s="31">
        <f ca="1">RANDBETWEEN(-30,120)</f>
        <v>-17</v>
      </c>
      <c r="E660" s="19" t="s">
        <v>98</v>
      </c>
      <c r="F660" s="19" t="s">
        <v>23</v>
      </c>
      <c r="G660" s="19" t="s">
        <v>199</v>
      </c>
      <c r="H660" s="19"/>
      <c r="I660" s="11">
        <f ca="1">IF(C660&gt;B660,-(B660-C660),C660-B660)</f>
        <v>-1.1805555555555514E-2</v>
      </c>
      <c r="J660" s="11">
        <f>MONTH(A660)</f>
        <v>10</v>
      </c>
      <c r="K660" s="11" t="str">
        <f>TEXT(DAY(A660), "DD")</f>
        <v>28</v>
      </c>
      <c r="L660" s="12" t="str">
        <f ca="1">TEXT(HOUR(C660),"00")</f>
        <v>16</v>
      </c>
      <c r="M660" s="12" t="str">
        <f ca="1">TEXT(MINUTE(C660),"00")</f>
        <v>43</v>
      </c>
      <c r="N660" s="13" t="str">
        <f ca="1">CONCATENATE(J660,K660,L660,M660,)</f>
        <v>10281643</v>
      </c>
      <c r="O660" s="11">
        <f ca="1">I660*1440</f>
        <v>-16.99999999999994</v>
      </c>
      <c r="P660" s="13">
        <v>745</v>
      </c>
      <c r="Q660" s="13" t="str">
        <f>E660</f>
        <v>LONDON LGW</v>
      </c>
      <c r="R660" s="13" t="s">
        <v>343</v>
      </c>
      <c r="S660" s="29" t="str">
        <f ca="1">CONCATENATE(N660,",",INT(O660),",",P660,",",Q660,",",R660)</f>
        <v>10281643,-17,745,LONDON LGW,GENEVA</v>
      </c>
    </row>
    <row r="661" spans="1:19" x14ac:dyDescent="0.25">
      <c r="A661" s="34">
        <v>43766</v>
      </c>
      <c r="B661" s="18">
        <v>0.78125</v>
      </c>
      <c r="C661" s="18">
        <f ca="1">B661+(D661/1440)</f>
        <v>0.76597222222222228</v>
      </c>
      <c r="D661" s="31">
        <f ca="1">RANDBETWEEN(-30,120)</f>
        <v>-22</v>
      </c>
      <c r="E661" s="19" t="s">
        <v>69</v>
      </c>
      <c r="F661" s="19" t="s">
        <v>37</v>
      </c>
      <c r="G661" s="19" t="s">
        <v>228</v>
      </c>
      <c r="H661" s="19"/>
      <c r="I661" s="11">
        <f ca="1">IF(C661&gt;B661,-(B661-C661),C661-B661)</f>
        <v>-1.5277777777777724E-2</v>
      </c>
      <c r="J661" s="11">
        <f>MONTH(A661)</f>
        <v>10</v>
      </c>
      <c r="K661" s="11" t="str">
        <f>TEXT(DAY(A661), "DD")</f>
        <v>28</v>
      </c>
      <c r="L661" s="12" t="str">
        <f ca="1">TEXT(HOUR(C661),"00")</f>
        <v>18</v>
      </c>
      <c r="M661" s="12" t="str">
        <f ca="1">TEXT(MINUTE(C661),"00")</f>
        <v>23</v>
      </c>
      <c r="N661" s="13" t="str">
        <f ca="1">CONCATENATE(J661,K661,L661,M661,)</f>
        <v>10281823</v>
      </c>
      <c r="O661" s="11">
        <f ca="1">I661*1440</f>
        <v>-21.999999999999922</v>
      </c>
      <c r="P661" s="13">
        <v>1710</v>
      </c>
      <c r="Q661" s="13" t="str">
        <f>E661</f>
        <v>ATHENS</v>
      </c>
      <c r="R661" s="13" t="s">
        <v>343</v>
      </c>
      <c r="S661" s="29" t="str">
        <f ca="1">CONCATENATE(N661,",",INT(O661),",",P661,",",Q661,",",R661)</f>
        <v>10281823,-22,1710,ATHENS,GENEVA</v>
      </c>
    </row>
    <row r="662" spans="1:19" ht="29.25" x14ac:dyDescent="0.25">
      <c r="A662" s="34">
        <v>43766</v>
      </c>
      <c r="B662" s="18">
        <v>0.77777777777777779</v>
      </c>
      <c r="C662" s="18">
        <f ca="1">B662+(D662/1440)</f>
        <v>0.78541666666666665</v>
      </c>
      <c r="D662" s="31">
        <f ca="1">RANDBETWEEN(-30,120)</f>
        <v>11</v>
      </c>
      <c r="E662" s="19" t="s">
        <v>33</v>
      </c>
      <c r="F662" s="19" t="s">
        <v>34</v>
      </c>
      <c r="G662" s="19" t="s">
        <v>227</v>
      </c>
      <c r="H662" s="19"/>
      <c r="I662" s="11">
        <f ca="1">IF(C662&gt;B662,-(B662-C662),C662-B662)</f>
        <v>7.6388888888888618E-3</v>
      </c>
      <c r="J662" s="11">
        <f>MONTH(A662)</f>
        <v>10</v>
      </c>
      <c r="K662" s="11" t="str">
        <f>TEXT(DAY(A662), "DD")</f>
        <v>28</v>
      </c>
      <c r="L662" s="12" t="str">
        <f ca="1">TEXT(HOUR(C662),"00")</f>
        <v>18</v>
      </c>
      <c r="M662" s="12" t="str">
        <f ca="1">TEXT(MINUTE(C662),"00")</f>
        <v>51</v>
      </c>
      <c r="N662" s="13" t="str">
        <f ca="1">CONCATENATE(J662,K662,L662,M662,)</f>
        <v>10281851</v>
      </c>
      <c r="O662" s="11">
        <f ca="1">I662*1440</f>
        <v>10.999999999999961</v>
      </c>
      <c r="P662" s="13">
        <v>691</v>
      </c>
      <c r="Q662" s="13" t="str">
        <f>E662</f>
        <v>AMSTERDAM</v>
      </c>
      <c r="R662" s="13" t="s">
        <v>343</v>
      </c>
      <c r="S662" s="29" t="str">
        <f ca="1">CONCATENATE(N662,",",INT(O662),",",P662,",",Q662,",",R662)</f>
        <v>10281851,11,691,AMSTERDAM,GENEVA</v>
      </c>
    </row>
    <row r="663" spans="1:19" x14ac:dyDescent="0.25">
      <c r="A663" s="34">
        <v>43766</v>
      </c>
      <c r="B663" s="18">
        <v>0.77083333333333337</v>
      </c>
      <c r="C663" s="18">
        <f ca="1">B663+(D663/1440)</f>
        <v>0.81388888888888888</v>
      </c>
      <c r="D663" s="31">
        <f ca="1">RANDBETWEEN(-30,120)</f>
        <v>62</v>
      </c>
      <c r="E663" s="19" t="s">
        <v>22</v>
      </c>
      <c r="F663" s="19" t="s">
        <v>23</v>
      </c>
      <c r="G663" s="19" t="s">
        <v>224</v>
      </c>
      <c r="H663" s="19"/>
      <c r="I663" s="11">
        <f ca="1">IF(C663&gt;B663,-(B663-C663),C663-B663)</f>
        <v>4.3055555555555514E-2</v>
      </c>
      <c r="J663" s="11">
        <f>MONTH(A663)</f>
        <v>10</v>
      </c>
      <c r="K663" s="11" t="str">
        <f>TEXT(DAY(A663), "DD")</f>
        <v>28</v>
      </c>
      <c r="L663" s="12" t="str">
        <f ca="1">TEXT(HOUR(C663),"00")</f>
        <v>19</v>
      </c>
      <c r="M663" s="12" t="str">
        <f ca="1">TEXT(MINUTE(C663),"00")</f>
        <v>32</v>
      </c>
      <c r="N663" s="13" t="str">
        <f ca="1">CONCATENATE(J663,K663,L663,M663,)</f>
        <v>10281932</v>
      </c>
      <c r="O663" s="11">
        <f ca="1">I663*1440</f>
        <v>61.999999999999943</v>
      </c>
      <c r="P663" s="13">
        <v>291</v>
      </c>
      <c r="Q663" s="13" t="str">
        <f>E663</f>
        <v>NICE</v>
      </c>
      <c r="R663" s="13" t="s">
        <v>343</v>
      </c>
      <c r="S663" s="29" t="str">
        <f ca="1">CONCATENATE(N663,",",INT(O663),",",P663,",",Q663,",",R663)</f>
        <v>10281932,61,291,NICE,GENEVA</v>
      </c>
    </row>
    <row r="664" spans="1:19" x14ac:dyDescent="0.25">
      <c r="A664" s="34">
        <v>43766</v>
      </c>
      <c r="B664" s="18">
        <v>0.80555555555555547</v>
      </c>
      <c r="C664" s="18">
        <f ca="1">B664+(D664/1440)</f>
        <v>0.80833333333333324</v>
      </c>
      <c r="D664" s="31">
        <f ca="1">RANDBETWEEN(-30,120)</f>
        <v>4</v>
      </c>
      <c r="E664" s="19" t="s">
        <v>46</v>
      </c>
      <c r="F664" s="19" t="s">
        <v>47</v>
      </c>
      <c r="G664" s="19" t="s">
        <v>233</v>
      </c>
      <c r="H664" s="19"/>
      <c r="I664" s="11">
        <f ca="1">IF(C664&gt;B664,-(B664-C664),C664-B664)</f>
        <v>2.7777777777777679E-3</v>
      </c>
      <c r="J664" s="11">
        <f>MONTH(A664)</f>
        <v>10</v>
      </c>
      <c r="K664" s="11" t="str">
        <f>TEXT(DAY(A664), "DD")</f>
        <v>28</v>
      </c>
      <c r="L664" s="12" t="str">
        <f ca="1">TEXT(HOUR(C664),"00")</f>
        <v>19</v>
      </c>
      <c r="M664" s="12" t="str">
        <f ca="1">TEXT(MINUTE(C664),"00")</f>
        <v>24</v>
      </c>
      <c r="N664" s="13" t="str">
        <f ca="1">CONCATENATE(J664,K664,L664,M664,)</f>
        <v>10281924</v>
      </c>
      <c r="O664" s="11">
        <f ca="1">I664*1440</f>
        <v>3.9999999999999858</v>
      </c>
      <c r="P664" s="13">
        <v>803</v>
      </c>
      <c r="Q664" s="13" t="str">
        <f>E664</f>
        <v>VIENNA</v>
      </c>
      <c r="R664" s="13" t="s">
        <v>343</v>
      </c>
      <c r="S664" s="29" t="str">
        <f ca="1">CONCATENATE(N664,",",INT(O664),",",P664,",",Q664,",",R664)</f>
        <v>10281924,3,803,VIENNA,GENEVA</v>
      </c>
    </row>
    <row r="665" spans="1:19" x14ac:dyDescent="0.25">
      <c r="A665" s="34">
        <v>43766</v>
      </c>
      <c r="B665" s="18">
        <v>0.81597222222222221</v>
      </c>
      <c r="C665" s="18">
        <f ca="1">B665+(D665/1440)</f>
        <v>0.85624999999999996</v>
      </c>
      <c r="D665" s="31">
        <f ca="1">RANDBETWEEN(-30,120)</f>
        <v>58</v>
      </c>
      <c r="E665" s="19" t="s">
        <v>52</v>
      </c>
      <c r="F665" s="19" t="s">
        <v>23</v>
      </c>
      <c r="G665" s="19" t="s">
        <v>241</v>
      </c>
      <c r="H665" s="19"/>
      <c r="I665" s="11">
        <f ca="1">IF(C665&gt;B665,-(B665-C665),C665-B665)</f>
        <v>4.0277777777777746E-2</v>
      </c>
      <c r="J665" s="11">
        <f>MONTH(A665)</f>
        <v>10</v>
      </c>
      <c r="K665" s="11" t="str">
        <f>TEXT(DAY(A665), "DD")</f>
        <v>28</v>
      </c>
      <c r="L665" s="12" t="str">
        <f ca="1">TEXT(HOUR(C665),"00")</f>
        <v>20</v>
      </c>
      <c r="M665" s="12" t="str">
        <f ca="1">TEXT(MINUTE(C665),"00")</f>
        <v>33</v>
      </c>
      <c r="N665" s="13" t="str">
        <f ca="1">CONCATENATE(J665,K665,L665,M665,)</f>
        <v>10282033</v>
      </c>
      <c r="O665" s="11">
        <f ca="1">I665*1440</f>
        <v>57.999999999999957</v>
      </c>
      <c r="P665" s="13">
        <v>409</v>
      </c>
      <c r="Q665" s="13" t="str">
        <f>E665</f>
        <v>PARIS ORY</v>
      </c>
      <c r="R665" s="13" t="s">
        <v>343</v>
      </c>
      <c r="S665" s="29" t="str">
        <f ca="1">CONCATENATE(N665,",",INT(O665),",",P665,",",Q665,",",R665)</f>
        <v>10282033,58,409,PARIS ORY,GENEVA</v>
      </c>
    </row>
    <row r="666" spans="1:19" x14ac:dyDescent="0.25">
      <c r="A666" s="34">
        <v>43766</v>
      </c>
      <c r="B666" s="18">
        <v>0.87152777777777779</v>
      </c>
      <c r="C666" s="18">
        <f ca="1">B666+(D666/1440)</f>
        <v>0.89513888888888893</v>
      </c>
      <c r="D666" s="31">
        <f ca="1">RANDBETWEEN(-30,120)</f>
        <v>34</v>
      </c>
      <c r="E666" s="19" t="s">
        <v>251</v>
      </c>
      <c r="F666" s="19" t="s">
        <v>23</v>
      </c>
      <c r="G666" s="19" t="s">
        <v>252</v>
      </c>
      <c r="H666" s="19"/>
      <c r="I666" s="11">
        <f ca="1">IF(C666&gt;B666,-(B666-C666),C666-B666)</f>
        <v>2.3611111111111138E-2</v>
      </c>
      <c r="J666" s="11">
        <f>MONTH(A666)</f>
        <v>10</v>
      </c>
      <c r="K666" s="11" t="str">
        <f>TEXT(DAY(A666), "DD")</f>
        <v>28</v>
      </c>
      <c r="L666" s="12" t="str">
        <f ca="1">TEXT(HOUR(C666),"00")</f>
        <v>21</v>
      </c>
      <c r="M666" s="12" t="str">
        <f ca="1">TEXT(MINUTE(C666),"00")</f>
        <v>29</v>
      </c>
      <c r="N666" s="13" t="str">
        <f ca="1">CONCATENATE(J666,K666,L666,M666,)</f>
        <v>10282129</v>
      </c>
      <c r="O666" s="11">
        <f ca="1">I666*1440</f>
        <v>34.000000000000043</v>
      </c>
      <c r="P666" s="13">
        <v>1549</v>
      </c>
      <c r="Q666" s="13" t="str">
        <f>E666</f>
        <v>FARO</v>
      </c>
      <c r="R666" s="13" t="s">
        <v>343</v>
      </c>
      <c r="S666" s="29" t="str">
        <f ca="1">CONCATENATE(N666,",",INT(O666),",",P666,",",Q666,",",R666)</f>
        <v>10282129,34,1549,FARO,GENEVA</v>
      </c>
    </row>
    <row r="667" spans="1:19" x14ac:dyDescent="0.25">
      <c r="A667" s="34">
        <v>43766</v>
      </c>
      <c r="B667" s="18">
        <v>0.80902777777777779</v>
      </c>
      <c r="C667" s="18">
        <f ca="1">B667+(D667/1440)</f>
        <v>0.8125</v>
      </c>
      <c r="D667" s="31">
        <f ca="1">RANDBETWEEN(-30,120)</f>
        <v>5</v>
      </c>
      <c r="E667" s="19" t="s">
        <v>39</v>
      </c>
      <c r="F667" s="19" t="s">
        <v>37</v>
      </c>
      <c r="G667" s="19" t="s">
        <v>235</v>
      </c>
      <c r="H667" s="19"/>
      <c r="I667" s="11">
        <f ca="1">IF(C667&gt;B667,-(B667-C667),C667-B667)</f>
        <v>3.4722222222222099E-3</v>
      </c>
      <c r="J667" s="11">
        <f>MONTH(A667)</f>
        <v>10</v>
      </c>
      <c r="K667" s="11" t="str">
        <f>TEXT(DAY(A667), "DD")</f>
        <v>28</v>
      </c>
      <c r="L667" s="12" t="str">
        <f ca="1">TEXT(HOUR(C667),"00")</f>
        <v>19</v>
      </c>
      <c r="M667" s="12" t="str">
        <f ca="1">TEXT(MINUTE(C667),"00")</f>
        <v>30</v>
      </c>
      <c r="N667" s="13" t="str">
        <f ca="1">CONCATENATE(J667,K667,L667,M667,)</f>
        <v>10281930</v>
      </c>
      <c r="O667" s="11">
        <f ca="1">I667*1440</f>
        <v>4.9999999999999822</v>
      </c>
      <c r="P667" s="13">
        <v>463</v>
      </c>
      <c r="Q667" s="13" t="str">
        <f>E667</f>
        <v>MUNICH</v>
      </c>
      <c r="R667" s="13" t="s">
        <v>343</v>
      </c>
      <c r="S667" s="29" t="str">
        <f ca="1">CONCATENATE(N667,",",INT(O667),",",P667,",",Q667,",",R667)</f>
        <v>10281930,4,463,MUNICH,GENEVA</v>
      </c>
    </row>
    <row r="668" spans="1:19" ht="29.25" x14ac:dyDescent="0.25">
      <c r="A668" s="34">
        <v>43766</v>
      </c>
      <c r="B668" s="18">
        <v>0.88194444444444453</v>
      </c>
      <c r="C668" s="18">
        <f ca="1">B668+(D668/1440)</f>
        <v>0.86250000000000004</v>
      </c>
      <c r="D668" s="31">
        <f ca="1">RANDBETWEEN(-30,120)</f>
        <v>-28</v>
      </c>
      <c r="E668" s="19" t="s">
        <v>257</v>
      </c>
      <c r="F668" s="19" t="s">
        <v>23</v>
      </c>
      <c r="G668" s="19" t="s">
        <v>258</v>
      </c>
      <c r="H668" s="19"/>
      <c r="I668" s="11">
        <f ca="1">IF(C668&gt;B668,-(B668-C668),C668-B668)</f>
        <v>-1.9444444444444486E-2</v>
      </c>
      <c r="J668" s="11">
        <f>MONTH(A668)</f>
        <v>10</v>
      </c>
      <c r="K668" s="11" t="str">
        <f>TEXT(DAY(A668), "DD")</f>
        <v>28</v>
      </c>
      <c r="L668" s="12" t="str">
        <f ca="1">TEXT(HOUR(C668),"00")</f>
        <v>20</v>
      </c>
      <c r="M668" s="12" t="str">
        <f ca="1">TEXT(MINUTE(C668),"00")</f>
        <v>42</v>
      </c>
      <c r="N668" s="13" t="str">
        <f ca="1">CONCATENATE(J668,K668,L668,M668,)</f>
        <v>10282042</v>
      </c>
      <c r="O668" s="11">
        <f ca="1">I668*1440</f>
        <v>-28.00000000000006</v>
      </c>
      <c r="P668" s="13">
        <v>907</v>
      </c>
      <c r="Q668" s="13" t="str">
        <f>E668</f>
        <v>BIRMINGHAM</v>
      </c>
      <c r="R668" s="13" t="s">
        <v>343</v>
      </c>
      <c r="S668" s="29" t="str">
        <f ca="1">CONCATENATE(N668,",",INT(O668),",",P668,",",Q668,",",R668)</f>
        <v>10282042,-29,907,BIRMINGHAM,GENEVA</v>
      </c>
    </row>
    <row r="669" spans="1:19" x14ac:dyDescent="0.25">
      <c r="A669" s="34">
        <v>43766</v>
      </c>
      <c r="B669" s="18">
        <v>0.93402777777777779</v>
      </c>
      <c r="C669" s="18">
        <f ca="1">B669+(D669/1440)</f>
        <v>0.9916666666666667</v>
      </c>
      <c r="D669" s="31">
        <f ca="1">RANDBETWEEN(-30,120)</f>
        <v>83</v>
      </c>
      <c r="E669" s="19" t="s">
        <v>107</v>
      </c>
      <c r="F669" s="19" t="s">
        <v>23</v>
      </c>
      <c r="G669" s="19" t="s">
        <v>276</v>
      </c>
      <c r="H669" s="19"/>
      <c r="I669" s="11">
        <f ca="1">IF(C669&gt;B669,-(B669-C669),C669-B669)</f>
        <v>5.7638888888888906E-2</v>
      </c>
      <c r="J669" s="11">
        <f>MONTH(A669)</f>
        <v>10</v>
      </c>
      <c r="K669" s="11" t="str">
        <f>TEXT(DAY(A669), "DD")</f>
        <v>28</v>
      </c>
      <c r="L669" s="12" t="str">
        <f ca="1">TEXT(HOUR(C669),"00")</f>
        <v>23</v>
      </c>
      <c r="M669" s="12" t="str">
        <f ca="1">TEXT(MINUTE(C669),"00")</f>
        <v>48</v>
      </c>
      <c r="N669" s="13" t="str">
        <f ca="1">CONCATENATE(J669,K669,L669,M669,)</f>
        <v>10282348</v>
      </c>
      <c r="O669" s="11">
        <f ca="1">I669*1440</f>
        <v>83.000000000000028</v>
      </c>
      <c r="P669" s="13">
        <v>1501</v>
      </c>
      <c r="Q669" s="13" t="str">
        <f>E669</f>
        <v>LISBON</v>
      </c>
      <c r="R669" s="13" t="s">
        <v>343</v>
      </c>
      <c r="S669" s="29" t="str">
        <f ca="1">CONCATENATE(N669,",",INT(O669),",",P669,",",Q669,",",R669)</f>
        <v>10282348,83,1501,LISBON,GENEVA</v>
      </c>
    </row>
    <row r="670" spans="1:19" ht="29.25" x14ac:dyDescent="0.25">
      <c r="A670" s="34">
        <v>43766</v>
      </c>
      <c r="B670" s="18">
        <v>0.8125</v>
      </c>
      <c r="C670" s="18">
        <f ca="1">B670+(D670/1440)</f>
        <v>0.81180555555555556</v>
      </c>
      <c r="D670" s="31">
        <f ca="1">RANDBETWEEN(-30,120)</f>
        <v>-1</v>
      </c>
      <c r="E670" s="19" t="s">
        <v>238</v>
      </c>
      <c r="F670" s="19" t="s">
        <v>37</v>
      </c>
      <c r="G670" s="19" t="s">
        <v>239</v>
      </c>
      <c r="H670" s="19"/>
      <c r="I670" s="11">
        <f ca="1">IF(C670&gt;B670,-(B670-C670),C670-B670)</f>
        <v>-6.9444444444444198E-4</v>
      </c>
      <c r="J670" s="11">
        <f>MONTH(A670)</f>
        <v>10</v>
      </c>
      <c r="K670" s="11" t="str">
        <f>TEXT(DAY(A670), "DD")</f>
        <v>28</v>
      </c>
      <c r="L670" s="12" t="str">
        <f ca="1">TEXT(HOUR(C670),"00")</f>
        <v>19</v>
      </c>
      <c r="M670" s="12" t="str">
        <f ca="1">TEXT(MINUTE(C670),"00")</f>
        <v>29</v>
      </c>
      <c r="N670" s="13" t="str">
        <f ca="1">CONCATENATE(J670,K670,L670,M670,)</f>
        <v>10281929</v>
      </c>
      <c r="O670" s="11">
        <f ca="1">I670*1440</f>
        <v>-0.99999999999999645</v>
      </c>
      <c r="P670" s="13">
        <v>3468</v>
      </c>
      <c r="Q670" s="13" t="str">
        <f>E670</f>
        <v>MARSA ALAM</v>
      </c>
      <c r="R670" s="13" t="s">
        <v>343</v>
      </c>
      <c r="S670" s="29" t="str">
        <f ca="1">CONCATENATE(N670,",",INT(O670),",",P670,",",Q670,",",R670)</f>
        <v>10281929,-1,3468,MARSA ALAM,GENEVA</v>
      </c>
    </row>
    <row r="671" spans="1:19" ht="29.25" x14ac:dyDescent="0.25">
      <c r="A671" s="34">
        <v>43766</v>
      </c>
      <c r="B671" s="18">
        <v>0.8125</v>
      </c>
      <c r="C671" s="18">
        <f ca="1">B671+(D671/1440)</f>
        <v>0.8881944444444444</v>
      </c>
      <c r="D671" s="31">
        <f ca="1">RANDBETWEEN(-30,120)</f>
        <v>109</v>
      </c>
      <c r="E671" s="19" t="s">
        <v>236</v>
      </c>
      <c r="F671" s="19" t="s">
        <v>23</v>
      </c>
      <c r="G671" s="19" t="s">
        <v>237</v>
      </c>
      <c r="H671" s="19"/>
      <c r="I671" s="11">
        <f ca="1">IF(C671&gt;B671,-(B671-C671),C671-B671)</f>
        <v>7.5694444444444398E-2</v>
      </c>
      <c r="J671" s="11">
        <f>MONTH(A671)</f>
        <v>10</v>
      </c>
      <c r="K671" s="11" t="str">
        <f>TEXT(DAY(A671), "DD")</f>
        <v>28</v>
      </c>
      <c r="L671" s="12" t="str">
        <f ca="1">TEXT(HOUR(C671),"00")</f>
        <v>21</v>
      </c>
      <c r="M671" s="12" t="str">
        <f ca="1">TEXT(MINUTE(C671),"00")</f>
        <v>19</v>
      </c>
      <c r="N671" s="13" t="str">
        <f ca="1">CONCATENATE(J671,K671,L671,M671,)</f>
        <v>10282119</v>
      </c>
      <c r="O671" s="11">
        <f ca="1">I671*1440</f>
        <v>108.99999999999993</v>
      </c>
      <c r="P671" s="13">
        <v>1262</v>
      </c>
      <c r="Q671" s="13" t="str">
        <f>E671</f>
        <v>EDINBURGH</v>
      </c>
      <c r="R671" s="13" t="s">
        <v>343</v>
      </c>
      <c r="S671" s="29" t="str">
        <f ca="1">CONCATENATE(N671,",",INT(O671),",",P671,",",Q671,",",R671)</f>
        <v>10282119,109,1262,EDINBURGH,GENEVA</v>
      </c>
    </row>
    <row r="672" spans="1:19" x14ac:dyDescent="0.25">
      <c r="A672" s="34">
        <v>43766</v>
      </c>
      <c r="B672" s="18">
        <v>0.85416666666666663</v>
      </c>
      <c r="C672" s="18">
        <f ca="1">B672+(D672/1440)</f>
        <v>0.91666666666666663</v>
      </c>
      <c r="D672" s="31">
        <f ca="1">RANDBETWEEN(-30,120)</f>
        <v>90</v>
      </c>
      <c r="E672" s="19" t="s">
        <v>182</v>
      </c>
      <c r="F672" s="19" t="s">
        <v>23</v>
      </c>
      <c r="G672" s="19" t="s">
        <v>248</v>
      </c>
      <c r="H672" s="19"/>
      <c r="I672" s="11">
        <f ca="1">IF(C672&gt;B672,-(B672-C672),C672-B672)</f>
        <v>6.25E-2</v>
      </c>
      <c r="J672" s="11">
        <f>MONTH(A672)</f>
        <v>10</v>
      </c>
      <c r="K672" s="11" t="str">
        <f>TEXT(DAY(A672), "DD")</f>
        <v>28</v>
      </c>
      <c r="L672" s="12" t="str">
        <f ca="1">TEXT(HOUR(C672),"00")</f>
        <v>22</v>
      </c>
      <c r="M672" s="12" t="str">
        <f ca="1">TEXT(MINUTE(C672),"00")</f>
        <v>00</v>
      </c>
      <c r="N672" s="13" t="str">
        <f ca="1">CONCATENATE(J672,K672,L672,M672,)</f>
        <v>10282200</v>
      </c>
      <c r="O672" s="11">
        <f ca="1">I672*1440</f>
        <v>90</v>
      </c>
      <c r="P672" s="13">
        <v>864</v>
      </c>
      <c r="Q672" s="13" t="str">
        <f>E672</f>
        <v>BRISTOL</v>
      </c>
      <c r="R672" s="13" t="s">
        <v>343</v>
      </c>
      <c r="S672" s="29" t="str">
        <f ca="1">CONCATENATE(N672,",",INT(O672),",",P672,",",Q672,",",R672)</f>
        <v>10282200,90,864,BRISTOL,GENEVA</v>
      </c>
    </row>
    <row r="673" spans="1:19" x14ac:dyDescent="0.25">
      <c r="A673" s="34">
        <v>43766</v>
      </c>
      <c r="B673" s="18">
        <v>0.87847222222222221</v>
      </c>
      <c r="C673" s="18">
        <f ca="1">B673+(D673/1440)</f>
        <v>0.9458333333333333</v>
      </c>
      <c r="D673" s="31">
        <f ca="1">RANDBETWEEN(-30,120)</f>
        <v>97</v>
      </c>
      <c r="E673" s="19" t="s">
        <v>56</v>
      </c>
      <c r="F673" s="19" t="s">
        <v>23</v>
      </c>
      <c r="G673" s="19" t="s">
        <v>256</v>
      </c>
      <c r="H673" s="19"/>
      <c r="I673" s="11">
        <f ca="1">IF(C673&gt;B673,-(B673-C673),C673-B673)</f>
        <v>6.7361111111111094E-2</v>
      </c>
      <c r="J673" s="11">
        <f>MONTH(A673)</f>
        <v>10</v>
      </c>
      <c r="K673" s="11" t="str">
        <f>TEXT(DAY(A673), "DD")</f>
        <v>28</v>
      </c>
      <c r="L673" s="12" t="str">
        <f ca="1">TEXT(HOUR(C673),"00")</f>
        <v>22</v>
      </c>
      <c r="M673" s="12" t="str">
        <f ca="1">TEXT(MINUTE(C673),"00")</f>
        <v>42</v>
      </c>
      <c r="N673" s="13" t="str">
        <f ca="1">CONCATENATE(J673,K673,L673,M673,)</f>
        <v>10282242</v>
      </c>
      <c r="O673" s="11">
        <f ca="1">I673*1440</f>
        <v>96.999999999999972</v>
      </c>
      <c r="P673" s="13">
        <v>1309</v>
      </c>
      <c r="Q673" s="13" t="str">
        <f>E673</f>
        <v>PORTO</v>
      </c>
      <c r="R673" s="13" t="s">
        <v>343</v>
      </c>
      <c r="S673" s="29" t="str">
        <f ca="1">CONCATENATE(N673,",",INT(O673),",",P673,",",Q673,",",R673)</f>
        <v>10282242,97,1309,PORTO,GENEVA</v>
      </c>
    </row>
    <row r="674" spans="1:19" ht="29.25" x14ac:dyDescent="0.25">
      <c r="A674" s="34">
        <v>43766</v>
      </c>
      <c r="B674" s="18">
        <v>0.92013888888888884</v>
      </c>
      <c r="C674" s="18">
        <f ca="1">B674+(D674/1440)</f>
        <v>0.99097222222222214</v>
      </c>
      <c r="D674" s="31">
        <f ca="1">RANDBETWEEN(-30,120)</f>
        <v>102</v>
      </c>
      <c r="E674" s="19" t="s">
        <v>54</v>
      </c>
      <c r="F674" s="19" t="s">
        <v>37</v>
      </c>
      <c r="G674" s="19" t="s">
        <v>268</v>
      </c>
      <c r="H674" s="19"/>
      <c r="I674" s="11">
        <f ca="1">IF(C674&gt;B674,-(B674-C674),C674-B674)</f>
        <v>7.0833333333333304E-2</v>
      </c>
      <c r="J674" s="11">
        <f>MONTH(A674)</f>
        <v>10</v>
      </c>
      <c r="K674" s="11" t="str">
        <f>TEXT(DAY(A674), "DD")</f>
        <v>28</v>
      </c>
      <c r="L674" s="12" t="str">
        <f ca="1">TEXT(HOUR(C674),"00")</f>
        <v>23</v>
      </c>
      <c r="M674" s="12" t="str">
        <f ca="1">TEXT(MINUTE(C674),"00")</f>
        <v>47</v>
      </c>
      <c r="N674" s="13" t="str">
        <f ca="1">CONCATENATE(J674,K674,L674,M674,)</f>
        <v>10282347</v>
      </c>
      <c r="O674" s="11">
        <f ca="1">I674*1440</f>
        <v>101.99999999999996</v>
      </c>
      <c r="P674" s="13">
        <v>745</v>
      </c>
      <c r="Q674" s="13" t="str">
        <f>E674</f>
        <v>LONDON LHR</v>
      </c>
      <c r="R674" s="13" t="s">
        <v>343</v>
      </c>
      <c r="S674" s="29" t="str">
        <f ca="1">CONCATENATE(N674,",",INT(O674),",",P674,",",Q674,",",R674)</f>
        <v>10282347,102,745,LONDON LHR,GENEVA</v>
      </c>
    </row>
    <row r="675" spans="1:19" ht="29.25" x14ac:dyDescent="0.25">
      <c r="A675" s="34">
        <v>43766</v>
      </c>
      <c r="B675" s="18">
        <v>0.94444444444444453</v>
      </c>
      <c r="C675" s="18">
        <f ca="1">B675+(D675/1440)</f>
        <v>0.97291666666666676</v>
      </c>
      <c r="D675" s="31">
        <f ca="1">RANDBETWEEN(-30,120)</f>
        <v>41</v>
      </c>
      <c r="E675" s="19" t="s">
        <v>33</v>
      </c>
      <c r="F675" s="19" t="s">
        <v>34</v>
      </c>
      <c r="G675" s="19" t="s">
        <v>280</v>
      </c>
      <c r="H675" s="19"/>
      <c r="I675" s="11">
        <f ca="1">IF(C675&gt;B675,-(B675-C675),C675-B675)</f>
        <v>2.8472222222222232E-2</v>
      </c>
      <c r="J675" s="11">
        <f>MONTH(A675)</f>
        <v>10</v>
      </c>
      <c r="K675" s="11" t="str">
        <f>TEXT(DAY(A675), "DD")</f>
        <v>28</v>
      </c>
      <c r="L675" s="12" t="str">
        <f ca="1">TEXT(HOUR(C675),"00")</f>
        <v>23</v>
      </c>
      <c r="M675" s="12" t="str">
        <f ca="1">TEXT(MINUTE(C675),"00")</f>
        <v>21</v>
      </c>
      <c r="N675" s="13" t="str">
        <f ca="1">CONCATENATE(J675,K675,L675,M675,)</f>
        <v>10282321</v>
      </c>
      <c r="O675" s="11">
        <f ca="1">I675*1440</f>
        <v>41.000000000000014</v>
      </c>
      <c r="P675" s="13">
        <v>691</v>
      </c>
      <c r="Q675" s="13" t="str">
        <f>E675</f>
        <v>AMSTERDAM</v>
      </c>
      <c r="R675" s="13" t="s">
        <v>343</v>
      </c>
      <c r="S675" s="29" t="str">
        <f ca="1">CONCATENATE(N675,",",INT(O675),",",P675,",",Q675,",",R675)</f>
        <v>10282321,41,691,AMSTERDAM,GENEVA</v>
      </c>
    </row>
    <row r="676" spans="1:19" ht="29.25" x14ac:dyDescent="0.25">
      <c r="A676" s="34">
        <v>43766</v>
      </c>
      <c r="B676" s="18">
        <v>0.85416666666666663</v>
      </c>
      <c r="C676" s="18">
        <f ca="1">B676+(D676/1440)</f>
        <v>0.9375</v>
      </c>
      <c r="D676" s="31">
        <f ca="1">RANDBETWEEN(-30,120)</f>
        <v>120</v>
      </c>
      <c r="E676" s="19" t="s">
        <v>13</v>
      </c>
      <c r="F676" s="19" t="s">
        <v>14</v>
      </c>
      <c r="G676" s="19" t="s">
        <v>247</v>
      </c>
      <c r="H676" s="19"/>
      <c r="I676" s="11">
        <f ca="1">IF(C676&gt;B676,-(B676-C676),C676-B676)</f>
        <v>8.333333333333337E-2</v>
      </c>
      <c r="J676" s="11">
        <f>MONTH(A676)</f>
        <v>10</v>
      </c>
      <c r="K676" s="11" t="str">
        <f>TEXT(DAY(A676), "DD")</f>
        <v>28</v>
      </c>
      <c r="L676" s="12" t="str">
        <f ca="1">TEXT(HOUR(C676),"00")</f>
        <v>22</v>
      </c>
      <c r="M676" s="12" t="str">
        <f ca="1">TEXT(MINUTE(C676),"00")</f>
        <v>30</v>
      </c>
      <c r="N676" s="13" t="str">
        <f ca="1">CONCATENATE(J676,K676,L676,M676,)</f>
        <v>10282230</v>
      </c>
      <c r="O676" s="11">
        <f ca="1">I676*1440</f>
        <v>120.00000000000006</v>
      </c>
      <c r="P676" s="13">
        <v>532</v>
      </c>
      <c r="Q676" s="13" t="str">
        <f>E676</f>
        <v>BRUSSELS</v>
      </c>
      <c r="R676" s="13" t="s">
        <v>343</v>
      </c>
      <c r="S676" s="29" t="str">
        <f ca="1">CONCATENATE(N676,",",INT(O676),",",P676,",",Q676,",",R676)</f>
        <v>10282230,120,532,BRUSSELS,GENEVA</v>
      </c>
    </row>
    <row r="677" spans="1:19" ht="29.25" x14ac:dyDescent="0.25">
      <c r="A677" s="34">
        <v>43766</v>
      </c>
      <c r="B677" s="18">
        <v>0.91666666666666663</v>
      </c>
      <c r="C677" s="18">
        <f ca="1">B677+(D677/1440)</f>
        <v>0.9590277777777777</v>
      </c>
      <c r="D677" s="31">
        <f ca="1">RANDBETWEEN(-30,120)</f>
        <v>61</v>
      </c>
      <c r="E677" s="19" t="s">
        <v>205</v>
      </c>
      <c r="F677" s="19" t="s">
        <v>23</v>
      </c>
      <c r="G677" s="19" t="s">
        <v>264</v>
      </c>
      <c r="H677" s="19"/>
      <c r="I677" s="11">
        <f ca="1">IF(C677&gt;B677,-(B677-C677),C677-B677)</f>
        <v>4.2361111111111072E-2</v>
      </c>
      <c r="J677" s="11">
        <f>MONTH(A677)</f>
        <v>10</v>
      </c>
      <c r="K677" s="11" t="str">
        <f>TEXT(DAY(A677), "DD")</f>
        <v>28</v>
      </c>
      <c r="L677" s="12" t="str">
        <f ca="1">TEXT(HOUR(C677),"00")</f>
        <v>23</v>
      </c>
      <c r="M677" s="12" t="str">
        <f ca="1">TEXT(MINUTE(C677),"00")</f>
        <v>01</v>
      </c>
      <c r="N677" s="13" t="str">
        <f ca="1">CONCATENATE(J677,K677,L677,M677,)</f>
        <v>10282301</v>
      </c>
      <c r="O677" s="11">
        <f ca="1">I677*1440</f>
        <v>60.999999999999943</v>
      </c>
      <c r="P677" s="13">
        <v>2023</v>
      </c>
      <c r="Q677" s="13" t="str">
        <f>E677</f>
        <v>MARRAKECH</v>
      </c>
      <c r="R677" s="13" t="s">
        <v>343</v>
      </c>
      <c r="S677" s="29" t="str">
        <f ca="1">CONCATENATE(N677,",",INT(O677),",",P677,",",Q677,",",R677)</f>
        <v>10282301,60,2023,MARRAKECH,GENEVA</v>
      </c>
    </row>
    <row r="678" spans="1:19" ht="29.25" x14ac:dyDescent="0.25">
      <c r="A678" s="34">
        <v>43766</v>
      </c>
      <c r="B678" s="18">
        <v>0.95486111111111116</v>
      </c>
      <c r="C678" s="18">
        <f ca="1">B678+(D678/1440)</f>
        <v>0.94444444444444453</v>
      </c>
      <c r="D678" s="31">
        <f ca="1">RANDBETWEEN(-30,120)</f>
        <v>-15</v>
      </c>
      <c r="E678" s="19" t="s">
        <v>25</v>
      </c>
      <c r="F678" s="19" t="s">
        <v>23</v>
      </c>
      <c r="G678" s="19" t="s">
        <v>283</v>
      </c>
      <c r="H678" s="19"/>
      <c r="I678" s="11">
        <f ca="1">IF(C678&gt;B678,-(B678-C678),C678-B678)</f>
        <v>-1.041666666666663E-2</v>
      </c>
      <c r="J678" s="11">
        <f>MONTH(A678)</f>
        <v>10</v>
      </c>
      <c r="K678" s="11" t="str">
        <f>TEXT(DAY(A678), "DD")</f>
        <v>28</v>
      </c>
      <c r="L678" s="12" t="str">
        <f ca="1">TEXT(HOUR(C678),"00")</f>
        <v>22</v>
      </c>
      <c r="M678" s="12" t="str">
        <f ca="1">TEXT(MINUTE(C678),"00")</f>
        <v>40</v>
      </c>
      <c r="N678" s="13" t="str">
        <f ca="1">CONCATENATE(J678,K678,L678,M678,)</f>
        <v>10282240</v>
      </c>
      <c r="O678" s="11">
        <f ca="1">I678*1440</f>
        <v>-14.999999999999947</v>
      </c>
      <c r="P678" s="13">
        <v>622</v>
      </c>
      <c r="Q678" s="13" t="str">
        <f>E678</f>
        <v>BARCELONA</v>
      </c>
      <c r="R678" s="13" t="s">
        <v>343</v>
      </c>
      <c r="S678" s="29" t="str">
        <f ca="1">CONCATENATE(N678,",",INT(O678),",",P678,",",Q678,",",R678)</f>
        <v>10282240,-15,622,BARCELONA,GENEVA</v>
      </c>
    </row>
    <row r="679" spans="1:19" x14ac:dyDescent="0.25">
      <c r="A679" s="34">
        <v>43766</v>
      </c>
      <c r="B679" s="18">
        <v>0.92361111111111116</v>
      </c>
      <c r="C679" s="18">
        <f ca="1">B679+(D679/1440)</f>
        <v>1.0069444444444444</v>
      </c>
      <c r="D679" s="31">
        <f ca="1">RANDBETWEEN(-30,120)</f>
        <v>120</v>
      </c>
      <c r="E679" s="19" t="s">
        <v>156</v>
      </c>
      <c r="F679" s="19" t="s">
        <v>23</v>
      </c>
      <c r="G679" s="19" t="s">
        <v>271</v>
      </c>
      <c r="H679" s="19"/>
      <c r="I679" s="11">
        <f ca="1">IF(C679&gt;B679,-(B679-C679),C679-B679)</f>
        <v>8.3333333333333259E-2</v>
      </c>
      <c r="J679" s="11">
        <f>MONTH(A679)</f>
        <v>10</v>
      </c>
      <c r="K679" s="11" t="str">
        <f>TEXT(DAY(A679), "DD")</f>
        <v>28</v>
      </c>
      <c r="L679" s="12" t="str">
        <f ca="1">TEXT(HOUR(C679),"00")</f>
        <v>00</v>
      </c>
      <c r="M679" s="12" t="str">
        <f ca="1">TEXT(MINUTE(C679),"00")</f>
        <v>10</v>
      </c>
      <c r="N679" s="13" t="str">
        <f ca="1">CONCATENATE(J679,K679,L679,M679,)</f>
        <v>10280010</v>
      </c>
      <c r="O679" s="11">
        <f ca="1">I679*1440</f>
        <v>119.99999999999989</v>
      </c>
      <c r="P679" s="13">
        <v>597</v>
      </c>
      <c r="Q679" s="13" t="str">
        <f>E679</f>
        <v>NANTES</v>
      </c>
      <c r="R679" s="13" t="s">
        <v>343</v>
      </c>
      <c r="S679" s="29" t="str">
        <f ca="1">CONCATENATE(N679,",",INT(O679),",",P679,",",Q679,",",R679)</f>
        <v>10280010,120,597,NANTES,GENEVA</v>
      </c>
    </row>
    <row r="680" spans="1:19" x14ac:dyDescent="0.25">
      <c r="A680" s="34">
        <v>43766</v>
      </c>
      <c r="B680" s="18">
        <v>0.91319444444444453</v>
      </c>
      <c r="C680" s="18">
        <f ca="1">B680+(D680/1440)</f>
        <v>0.97708333333333341</v>
      </c>
      <c r="D680" s="31">
        <f ca="1">RANDBETWEEN(-30,120)</f>
        <v>92</v>
      </c>
      <c r="E680" s="19" t="s">
        <v>46</v>
      </c>
      <c r="F680" s="19" t="s">
        <v>47</v>
      </c>
      <c r="G680" s="19" t="s">
        <v>263</v>
      </c>
      <c r="H680" s="19"/>
      <c r="I680" s="11">
        <f ca="1">IF(C680&gt;B680,-(B680-C680),C680-B680)</f>
        <v>6.3888888888888884E-2</v>
      </c>
      <c r="J680" s="11">
        <f>MONTH(A680)</f>
        <v>10</v>
      </c>
      <c r="K680" s="11" t="str">
        <f>TEXT(DAY(A680), "DD")</f>
        <v>28</v>
      </c>
      <c r="L680" s="12" t="str">
        <f ca="1">TEXT(HOUR(C680),"00")</f>
        <v>23</v>
      </c>
      <c r="M680" s="12" t="str">
        <f ca="1">TEXT(MINUTE(C680),"00")</f>
        <v>27</v>
      </c>
      <c r="N680" s="13" t="str">
        <f ca="1">CONCATENATE(J680,K680,L680,M680,)</f>
        <v>10282327</v>
      </c>
      <c r="O680" s="11">
        <f ca="1">I680*1440</f>
        <v>92</v>
      </c>
      <c r="P680" s="13">
        <v>803</v>
      </c>
      <c r="Q680" s="13" t="str">
        <f>E680</f>
        <v>VIENNA</v>
      </c>
      <c r="R680" s="13" t="s">
        <v>343</v>
      </c>
      <c r="S680" s="29" t="str">
        <f ca="1">CONCATENATE(N680,",",INT(O680),",",P680,",",Q680,",",R680)</f>
        <v>10282327,92,803,VIENNA,GENEVA</v>
      </c>
    </row>
    <row r="681" spans="1:19" ht="29.25" x14ac:dyDescent="0.25">
      <c r="A681" s="34">
        <v>43766</v>
      </c>
      <c r="B681" s="18">
        <v>0.87152777777777779</v>
      </c>
      <c r="C681" s="18">
        <f ca="1">B681+(D681/1440)</f>
        <v>0.94722222222222219</v>
      </c>
      <c r="D681" s="31">
        <f ca="1">RANDBETWEEN(-30,120)</f>
        <v>109</v>
      </c>
      <c r="E681" s="19" t="s">
        <v>98</v>
      </c>
      <c r="F681" s="19" t="s">
        <v>23</v>
      </c>
      <c r="G681" s="19" t="s">
        <v>253</v>
      </c>
      <c r="H681" s="19"/>
      <c r="I681" s="11">
        <f ca="1">IF(C681&gt;B681,-(B681-C681),C681-B681)</f>
        <v>7.5694444444444398E-2</v>
      </c>
      <c r="J681" s="11">
        <f>MONTH(A681)</f>
        <v>10</v>
      </c>
      <c r="K681" s="11" t="str">
        <f>TEXT(DAY(A681), "DD")</f>
        <v>28</v>
      </c>
      <c r="L681" s="12" t="str">
        <f ca="1">TEXT(HOUR(C681),"00")</f>
        <v>22</v>
      </c>
      <c r="M681" s="12" t="str">
        <f ca="1">TEXT(MINUTE(C681),"00")</f>
        <v>44</v>
      </c>
      <c r="N681" s="13" t="str">
        <f ca="1">CONCATENATE(J681,K681,L681,M681,)</f>
        <v>10282244</v>
      </c>
      <c r="O681" s="11">
        <f ca="1">I681*1440</f>
        <v>108.99999999999993</v>
      </c>
      <c r="P681" s="13">
        <v>745</v>
      </c>
      <c r="Q681" s="13" t="str">
        <f>E681</f>
        <v>LONDON LGW</v>
      </c>
      <c r="R681" s="13" t="s">
        <v>343</v>
      </c>
      <c r="S681" s="29" t="str">
        <f ca="1">CONCATENATE(N681,",",INT(O681),",",P681,",",Q681,",",R681)</f>
        <v>10282244,109,745,LONDON LGW,GENEVA</v>
      </c>
    </row>
    <row r="682" spans="1:19" x14ac:dyDescent="0.25">
      <c r="A682" s="34">
        <v>43766</v>
      </c>
      <c r="B682" s="18">
        <v>0.81944444444444453</v>
      </c>
      <c r="C682" s="18">
        <f ca="1">B682+(D682/1440)</f>
        <v>0.86388888888888893</v>
      </c>
      <c r="D682" s="31">
        <f ca="1">RANDBETWEEN(-30,120)</f>
        <v>64</v>
      </c>
      <c r="E682" s="19" t="s">
        <v>30</v>
      </c>
      <c r="F682" s="19" t="s">
        <v>31</v>
      </c>
      <c r="G682" s="19" t="s">
        <v>242</v>
      </c>
      <c r="H682" s="19"/>
      <c r="I682" s="11">
        <f ca="1">IF(C682&gt;B682,-(B682-C682),C682-B682)</f>
        <v>4.4444444444444398E-2</v>
      </c>
      <c r="J682" s="11">
        <f>MONTH(A682)</f>
        <v>10</v>
      </c>
      <c r="K682" s="11" t="str">
        <f>TEXT(DAY(A682), "DD")</f>
        <v>28</v>
      </c>
      <c r="L682" s="12" t="str">
        <f ca="1">TEXT(HOUR(C682),"00")</f>
        <v>20</v>
      </c>
      <c r="M682" s="12" t="str">
        <f ca="1">TEXT(MINUTE(C682),"00")</f>
        <v>44</v>
      </c>
      <c r="N682" s="13" t="str">
        <f ca="1">CONCATENATE(J682,K682,L682,M682,)</f>
        <v>10282044</v>
      </c>
      <c r="O682" s="11">
        <f ca="1">I682*1440</f>
        <v>63.999999999999929</v>
      </c>
      <c r="P682" s="13">
        <v>409</v>
      </c>
      <c r="Q682" s="13" t="str">
        <f>E682</f>
        <v>PARIS CDG</v>
      </c>
      <c r="R682" s="13" t="s">
        <v>343</v>
      </c>
      <c r="S682" s="29" t="str">
        <f ca="1">CONCATENATE(N682,",",INT(O682),",",P682,",",Q682,",",R682)</f>
        <v>10282044,63,409,PARIS CDG,GENEVA</v>
      </c>
    </row>
    <row r="683" spans="1:19" ht="29.25" x14ac:dyDescent="0.25">
      <c r="A683" s="34">
        <v>43766</v>
      </c>
      <c r="B683" s="18">
        <v>0.82638888888888884</v>
      </c>
      <c r="C683" s="18">
        <f ca="1">B683+(D683/1440)</f>
        <v>0.80694444444444435</v>
      </c>
      <c r="D683" s="31">
        <f ca="1">RANDBETWEEN(-30,120)</f>
        <v>-28</v>
      </c>
      <c r="E683" s="19" t="s">
        <v>54</v>
      </c>
      <c r="F683" s="19" t="s">
        <v>58</v>
      </c>
      <c r="G683" s="19" t="s">
        <v>243</v>
      </c>
      <c r="H683" s="19"/>
      <c r="I683" s="11">
        <f ca="1">IF(C683&gt;B683,-(B683-C683),C683-B683)</f>
        <v>-1.9444444444444486E-2</v>
      </c>
      <c r="J683" s="11">
        <f>MONTH(A683)</f>
        <v>10</v>
      </c>
      <c r="K683" s="11" t="str">
        <f>TEXT(DAY(A683), "DD")</f>
        <v>28</v>
      </c>
      <c r="L683" s="12" t="str">
        <f ca="1">TEXT(HOUR(C683),"00")</f>
        <v>19</v>
      </c>
      <c r="M683" s="12" t="str">
        <f ca="1">TEXT(MINUTE(C683),"00")</f>
        <v>22</v>
      </c>
      <c r="N683" s="13" t="str">
        <f ca="1">CONCATENATE(J683,K683,L683,M683,)</f>
        <v>10281922</v>
      </c>
      <c r="O683" s="11">
        <f ca="1">I683*1440</f>
        <v>-28.00000000000006</v>
      </c>
      <c r="P683" s="13">
        <v>745</v>
      </c>
      <c r="Q683" s="13" t="str">
        <f>E683</f>
        <v>LONDON LHR</v>
      </c>
      <c r="R683" s="13" t="s">
        <v>343</v>
      </c>
      <c r="S683" s="29" t="str">
        <f ca="1">CONCATENATE(N683,",",INT(O683),",",P683,",",Q683,",",R683)</f>
        <v>10281922,-29,745,LONDON LHR,GENEVA</v>
      </c>
    </row>
    <row r="684" spans="1:19" ht="29.25" x14ac:dyDescent="0.25">
      <c r="A684" s="34">
        <v>43766</v>
      </c>
      <c r="B684" s="18">
        <v>0.84722222222222221</v>
      </c>
      <c r="C684" s="18">
        <f ca="1">B684+(D684/1440)</f>
        <v>0.89861111111111114</v>
      </c>
      <c r="D684" s="31">
        <f ca="1">RANDBETWEEN(-30,120)</f>
        <v>74</v>
      </c>
      <c r="E684" s="19" t="s">
        <v>44</v>
      </c>
      <c r="F684" s="19" t="s">
        <v>23</v>
      </c>
      <c r="G684" s="19" t="s">
        <v>246</v>
      </c>
      <c r="H684" s="19"/>
      <c r="I684" s="11">
        <f ca="1">IF(C684&gt;B684,-(B684-C684),C684-B684)</f>
        <v>5.1388888888888928E-2</v>
      </c>
      <c r="J684" s="11">
        <f>MONTH(A684)</f>
        <v>10</v>
      </c>
      <c r="K684" s="11" t="str">
        <f>TEXT(DAY(A684), "DD")</f>
        <v>28</v>
      </c>
      <c r="L684" s="12" t="str">
        <f ca="1">TEXT(HOUR(C684),"00")</f>
        <v>21</v>
      </c>
      <c r="M684" s="12" t="str">
        <f ca="1">TEXT(MINUTE(C684),"00")</f>
        <v>34</v>
      </c>
      <c r="N684" s="13" t="str">
        <f ca="1">CONCATENATE(J684,K684,L684,M684,)</f>
        <v>10282134</v>
      </c>
      <c r="O684" s="11">
        <f ca="1">I684*1440</f>
        <v>74.000000000000057</v>
      </c>
      <c r="P684" s="13">
        <v>877</v>
      </c>
      <c r="Q684" s="13" t="str">
        <f>E684</f>
        <v>BERLIN SXF</v>
      </c>
      <c r="R684" s="13" t="s">
        <v>343</v>
      </c>
      <c r="S684" s="29" t="str">
        <f ca="1">CONCATENATE(N684,",",INT(O684),",",P684,",",Q684,",",R684)</f>
        <v>10282134,74,877,BERLIN SXF,GENEVA</v>
      </c>
    </row>
    <row r="685" spans="1:19" ht="29.25" x14ac:dyDescent="0.25">
      <c r="A685" s="34">
        <v>43766</v>
      </c>
      <c r="B685" s="18">
        <v>0.86111111111111116</v>
      </c>
      <c r="C685" s="18">
        <f ca="1">B685+(D685/1440)</f>
        <v>0.93402777777777779</v>
      </c>
      <c r="D685" s="31">
        <f ca="1">RANDBETWEEN(-30,120)</f>
        <v>105</v>
      </c>
      <c r="E685" s="19" t="s">
        <v>111</v>
      </c>
      <c r="F685" s="19" t="s">
        <v>112</v>
      </c>
      <c r="G685" s="19" t="s">
        <v>249</v>
      </c>
      <c r="H685" s="19"/>
      <c r="I685" s="11">
        <f ca="1">IF(C685&gt;B685,-(B685-C685),C685-B685)</f>
        <v>7.291666666666663E-2</v>
      </c>
      <c r="J685" s="11">
        <f>MONTH(A685)</f>
        <v>10</v>
      </c>
      <c r="K685" s="11" t="str">
        <f>TEXT(DAY(A685), "DD")</f>
        <v>28</v>
      </c>
      <c r="L685" s="12" t="str">
        <f ca="1">TEXT(HOUR(C685),"00")</f>
        <v>22</v>
      </c>
      <c r="M685" s="12" t="str">
        <f ca="1">TEXT(MINUTE(C685),"00")</f>
        <v>25</v>
      </c>
      <c r="N685" s="13" t="str">
        <f ca="1">CONCATENATE(J685,K685,L685,M685,)</f>
        <v>10282225</v>
      </c>
      <c r="O685" s="11">
        <f ca="1">I685*1440</f>
        <v>104.99999999999994</v>
      </c>
      <c r="P685" s="13">
        <v>2418</v>
      </c>
      <c r="Q685" s="13" t="str">
        <f>E685</f>
        <v>MOSCOW SVO</v>
      </c>
      <c r="R685" s="13" t="s">
        <v>343</v>
      </c>
      <c r="S685" s="29" t="str">
        <f ca="1">CONCATENATE(N685,",",INT(O685),",",P685,",",Q685,",",R685)</f>
        <v>10282225,105,2418,MOSCOW SVO,GENEVA</v>
      </c>
    </row>
    <row r="686" spans="1:19" x14ac:dyDescent="0.25">
      <c r="A686" s="34">
        <v>43766</v>
      </c>
      <c r="B686" s="18">
        <v>0.95138888888888884</v>
      </c>
      <c r="C686" s="18">
        <f ca="1">B686+(D686/1440)</f>
        <v>0.99791666666666656</v>
      </c>
      <c r="D686" s="31">
        <f ca="1">RANDBETWEEN(-30,120)</f>
        <v>67</v>
      </c>
      <c r="E686" s="19" t="s">
        <v>93</v>
      </c>
      <c r="F686" s="19" t="s">
        <v>23</v>
      </c>
      <c r="G686" s="19" t="s">
        <v>282</v>
      </c>
      <c r="H686" s="19"/>
      <c r="I686" s="11">
        <f ca="1">IF(C686&gt;B686,-(B686-C686),C686-B686)</f>
        <v>4.6527777777777724E-2</v>
      </c>
      <c r="J686" s="11">
        <f>MONTH(A686)</f>
        <v>10</v>
      </c>
      <c r="K686" s="11" t="str">
        <f>TEXT(DAY(A686), "DD")</f>
        <v>28</v>
      </c>
      <c r="L686" s="12" t="str">
        <f ca="1">TEXT(HOUR(C686),"00")</f>
        <v>23</v>
      </c>
      <c r="M686" s="12" t="str">
        <f ca="1">TEXT(MINUTE(C686),"00")</f>
        <v>57</v>
      </c>
      <c r="N686" s="13" t="str">
        <f ca="1">CONCATENATE(J686,K686,L686,M686,)</f>
        <v>10282357</v>
      </c>
      <c r="O686" s="11">
        <f ca="1">I686*1440</f>
        <v>66.999999999999915</v>
      </c>
      <c r="P686" s="13">
        <v>544</v>
      </c>
      <c r="Q686" s="13" t="str">
        <f>E686</f>
        <v>BORDEAUX</v>
      </c>
      <c r="R686" s="13" t="s">
        <v>343</v>
      </c>
      <c r="S686" s="29" t="str">
        <f ca="1">CONCATENATE(N686,",",INT(O686),",",P686,",",Q686,",",R686)</f>
        <v>10282357,66,544,BORDEAUX,GENEVA</v>
      </c>
    </row>
    <row r="687" spans="1:19" ht="29.25" x14ac:dyDescent="0.25">
      <c r="A687" s="34">
        <v>43766</v>
      </c>
      <c r="B687" s="18">
        <v>0.83333333333333337</v>
      </c>
      <c r="C687" s="18">
        <f ca="1">B687+(D687/1440)</f>
        <v>0.89375000000000004</v>
      </c>
      <c r="D687" s="31">
        <f ca="1">RANDBETWEEN(-30,120)</f>
        <v>87</v>
      </c>
      <c r="E687" s="19" t="s">
        <v>54</v>
      </c>
      <c r="F687" s="19" t="s">
        <v>37</v>
      </c>
      <c r="G687" s="19" t="s">
        <v>245</v>
      </c>
      <c r="H687" s="19"/>
      <c r="I687" s="11">
        <f ca="1">IF(C687&gt;B687,-(B687-C687),C687-B687)</f>
        <v>6.0416666666666674E-2</v>
      </c>
      <c r="J687" s="11">
        <f>MONTH(A687)</f>
        <v>10</v>
      </c>
      <c r="K687" s="11" t="str">
        <f>TEXT(DAY(A687), "DD")</f>
        <v>28</v>
      </c>
      <c r="L687" s="12" t="str">
        <f ca="1">TEXT(HOUR(C687),"00")</f>
        <v>21</v>
      </c>
      <c r="M687" s="12" t="str">
        <f ca="1">TEXT(MINUTE(C687),"00")</f>
        <v>27</v>
      </c>
      <c r="N687" s="13" t="str">
        <f ca="1">CONCATENATE(J687,K687,L687,M687,)</f>
        <v>10282127</v>
      </c>
      <c r="O687" s="11">
        <f ca="1">I687*1440</f>
        <v>87.000000000000014</v>
      </c>
      <c r="P687" s="13">
        <v>745</v>
      </c>
      <c r="Q687" s="13" t="str">
        <f>E687</f>
        <v>LONDON LHR</v>
      </c>
      <c r="R687" s="13" t="s">
        <v>343</v>
      </c>
      <c r="S687" s="29" t="str">
        <f ca="1">CONCATENATE(N687,",",INT(O687),",",P687,",",Q687,",",R687)</f>
        <v>10282127,87,745,LONDON LHR,GENEVA</v>
      </c>
    </row>
    <row r="688" spans="1:19" ht="29.25" x14ac:dyDescent="0.25">
      <c r="A688" s="34">
        <v>43766</v>
      </c>
      <c r="B688" s="18">
        <v>0.86458333333333337</v>
      </c>
      <c r="C688" s="18">
        <f ca="1">B688+(D688/1440)</f>
        <v>0.92500000000000004</v>
      </c>
      <c r="D688" s="31">
        <f ca="1">RANDBETWEEN(-30,120)</f>
        <v>87</v>
      </c>
      <c r="E688" s="19" t="s">
        <v>16</v>
      </c>
      <c r="F688" s="19" t="s">
        <v>17</v>
      </c>
      <c r="G688" s="19" t="s">
        <v>250</v>
      </c>
      <c r="H688" s="19"/>
      <c r="I688" s="11">
        <f ca="1">IF(C688&gt;B688,-(B688-C688),C688-B688)</f>
        <v>6.0416666666666674E-2</v>
      </c>
      <c r="J688" s="11">
        <f>MONTH(A688)</f>
        <v>10</v>
      </c>
      <c r="K688" s="11" t="str">
        <f>TEXT(DAY(A688), "DD")</f>
        <v>28</v>
      </c>
      <c r="L688" s="12" t="str">
        <f ca="1">TEXT(HOUR(C688),"00")</f>
        <v>22</v>
      </c>
      <c r="M688" s="12" t="str">
        <f ca="1">TEXT(MINUTE(C688),"00")</f>
        <v>12</v>
      </c>
      <c r="N688" s="13" t="str">
        <f ca="1">CONCATENATE(J688,K688,L688,M688,)</f>
        <v>10282212</v>
      </c>
      <c r="O688" s="11">
        <f ca="1">I688*1440</f>
        <v>87.000000000000014</v>
      </c>
      <c r="P688" s="13">
        <v>378</v>
      </c>
      <c r="Q688" s="13" t="str">
        <f>E688</f>
        <v>LUXEMBOURG</v>
      </c>
      <c r="R688" s="13" t="s">
        <v>343</v>
      </c>
      <c r="S688" s="29" t="str">
        <f ca="1">CONCATENATE(N688,",",INT(O688),",",P688,",",Q688,",",R688)</f>
        <v>10282212,87,378,LUXEMBOURG,GENEVA</v>
      </c>
    </row>
    <row r="689" spans="1:19" x14ac:dyDescent="0.25">
      <c r="A689" s="34">
        <v>43766</v>
      </c>
      <c r="B689" s="25">
        <v>0.97222222222222221</v>
      </c>
      <c r="C689" s="18">
        <f ca="1">B689+(D689/1440)</f>
        <v>1.0444444444444445</v>
      </c>
      <c r="D689" s="31">
        <f ca="1">RANDBETWEEN(-30,120)</f>
        <v>104</v>
      </c>
      <c r="E689" s="26" t="s">
        <v>36</v>
      </c>
      <c r="F689" s="26" t="s">
        <v>37</v>
      </c>
      <c r="G689" s="26" t="s">
        <v>286</v>
      </c>
      <c r="H689" s="36"/>
      <c r="I689" s="11">
        <f ca="1">IF(C689&gt;B689,-(B689-C689),C689-B689)</f>
        <v>7.2222222222222299E-2</v>
      </c>
      <c r="J689" s="11">
        <f>MONTH(A689)</f>
        <v>10</v>
      </c>
      <c r="K689" s="11" t="str">
        <f>TEXT(DAY(A689), "DD")</f>
        <v>28</v>
      </c>
      <c r="L689" s="12" t="str">
        <f ca="1">TEXT(HOUR(C689),"00")</f>
        <v>01</v>
      </c>
      <c r="M689" s="12" t="str">
        <f ca="1">TEXT(MINUTE(C689),"00")</f>
        <v>04</v>
      </c>
      <c r="N689" s="13" t="str">
        <f ca="1">CONCATENATE(J689,K689,L689,M689,)</f>
        <v>10280104</v>
      </c>
      <c r="O689" s="11">
        <f ca="1">I689*1440</f>
        <v>104.00000000000011</v>
      </c>
      <c r="P689" s="13">
        <v>223</v>
      </c>
      <c r="Q689" s="13" t="str">
        <f>E689</f>
        <v>ZURICH</v>
      </c>
      <c r="R689" s="13" t="s">
        <v>343</v>
      </c>
      <c r="S689" s="29" t="str">
        <f ca="1">CONCATENATE(N689,",",INT(O689),",",P689,",",Q689,",",R689)</f>
        <v>10280104,104,223,ZURICH,GENEVA</v>
      </c>
    </row>
    <row r="690" spans="1:19" x14ac:dyDescent="0.25">
      <c r="A690" s="34">
        <v>43766</v>
      </c>
      <c r="B690" s="18">
        <v>0.95833333333333337</v>
      </c>
      <c r="C690" s="18">
        <f ca="1">B690+(D690/1440)</f>
        <v>1.0277777777777779</v>
      </c>
      <c r="D690" s="31">
        <f ca="1">RANDBETWEEN(-30,120)</f>
        <v>100</v>
      </c>
      <c r="E690" s="19" t="s">
        <v>88</v>
      </c>
      <c r="F690" s="19" t="s">
        <v>20</v>
      </c>
      <c r="G690" s="19" t="s">
        <v>284</v>
      </c>
      <c r="H690" s="19"/>
      <c r="I690" s="11">
        <f ca="1">IF(C690&gt;B690,-(B690-C690),C690-B690)</f>
        <v>6.9444444444444531E-2</v>
      </c>
      <c r="J690" s="11">
        <f>MONTH(A690)</f>
        <v>10</v>
      </c>
      <c r="K690" s="11" t="str">
        <f>TEXT(DAY(A690), "DD")</f>
        <v>28</v>
      </c>
      <c r="L690" s="12" t="str">
        <f ca="1">TEXT(HOUR(C690),"00")</f>
        <v>00</v>
      </c>
      <c r="M690" s="12" t="str">
        <f ca="1">TEXT(MINUTE(C690),"00")</f>
        <v>40</v>
      </c>
      <c r="N690" s="13" t="str">
        <f ca="1">CONCATENATE(J690,K690,L690,M690,)</f>
        <v>10280040</v>
      </c>
      <c r="O690" s="11">
        <f ca="1">I690*1440</f>
        <v>100.00000000000013</v>
      </c>
      <c r="P690" s="13">
        <v>698</v>
      </c>
      <c r="Q690" s="13" t="str">
        <f>E690</f>
        <v>ROME FCO</v>
      </c>
      <c r="R690" s="13" t="s">
        <v>343</v>
      </c>
      <c r="S690" s="29" t="str">
        <f ca="1">CONCATENATE(N690,",",INT(O690),",",P690,",",Q690,",",R690)</f>
        <v>10280040,100,698,ROME FCO,GENEVA</v>
      </c>
    </row>
    <row r="691" spans="1:19" ht="29.25" x14ac:dyDescent="0.25">
      <c r="A691" s="34">
        <v>43766</v>
      </c>
      <c r="B691" s="18">
        <v>0.90972222222222221</v>
      </c>
      <c r="C691" s="18">
        <f ca="1">B691+(D691/1440)</f>
        <v>0.92361111111111105</v>
      </c>
      <c r="D691" s="31">
        <f ca="1">RANDBETWEEN(-30,120)</f>
        <v>20</v>
      </c>
      <c r="E691" s="19" t="s">
        <v>54</v>
      </c>
      <c r="F691" s="19" t="s">
        <v>58</v>
      </c>
      <c r="G691" s="19" t="s">
        <v>260</v>
      </c>
      <c r="H691" s="19"/>
      <c r="I691" s="11">
        <f ca="1">IF(C691&gt;B691,-(B691-C691),C691-B691)</f>
        <v>1.388888888888884E-2</v>
      </c>
      <c r="J691" s="11">
        <f>MONTH(A691)</f>
        <v>10</v>
      </c>
      <c r="K691" s="11" t="str">
        <f>TEXT(DAY(A691), "DD")</f>
        <v>28</v>
      </c>
      <c r="L691" s="12" t="str">
        <f ca="1">TEXT(HOUR(C691),"00")</f>
        <v>22</v>
      </c>
      <c r="M691" s="12" t="str">
        <f ca="1">TEXT(MINUTE(C691),"00")</f>
        <v>10</v>
      </c>
      <c r="N691" s="13" t="str">
        <f ca="1">CONCATENATE(J691,K691,L691,M691,)</f>
        <v>10282210</v>
      </c>
      <c r="O691" s="11">
        <f ca="1">I691*1440</f>
        <v>19.999999999999929</v>
      </c>
      <c r="P691" s="13">
        <v>745</v>
      </c>
      <c r="Q691" s="13" t="str">
        <f>E691</f>
        <v>LONDON LHR</v>
      </c>
      <c r="R691" s="13" t="s">
        <v>343</v>
      </c>
      <c r="S691" s="29" t="str">
        <f ca="1">CONCATENATE(N691,",",INT(O691),",",P691,",",Q691,",",R691)</f>
        <v>10282210,19,745,LONDON LHR,GENEVA</v>
      </c>
    </row>
    <row r="692" spans="1:19" x14ac:dyDescent="0.25">
      <c r="A692" s="34">
        <v>43766</v>
      </c>
      <c r="B692" s="18">
        <v>0.90972222222222221</v>
      </c>
      <c r="C692" s="18">
        <f ca="1">B692+(D692/1440)</f>
        <v>0.91249999999999998</v>
      </c>
      <c r="D692" s="31">
        <f ca="1">RANDBETWEEN(-30,120)</f>
        <v>4</v>
      </c>
      <c r="E692" s="19" t="s">
        <v>52</v>
      </c>
      <c r="F692" s="19" t="s">
        <v>23</v>
      </c>
      <c r="G692" s="19" t="s">
        <v>261</v>
      </c>
      <c r="H692" s="19"/>
      <c r="I692" s="11">
        <f ca="1">IF(C692&gt;B692,-(B692-C692),C692-B692)</f>
        <v>2.7777777777777679E-3</v>
      </c>
      <c r="J692" s="11">
        <f>MONTH(A692)</f>
        <v>10</v>
      </c>
      <c r="K692" s="11" t="str">
        <f>TEXT(DAY(A692), "DD")</f>
        <v>28</v>
      </c>
      <c r="L692" s="12" t="str">
        <f ca="1">TEXT(HOUR(C692),"00")</f>
        <v>21</v>
      </c>
      <c r="M692" s="12" t="str">
        <f ca="1">TEXT(MINUTE(C692),"00")</f>
        <v>54</v>
      </c>
      <c r="N692" s="13" t="str">
        <f ca="1">CONCATENATE(J692,K692,L692,M692,)</f>
        <v>10282154</v>
      </c>
      <c r="O692" s="11">
        <f ca="1">I692*1440</f>
        <v>3.9999999999999858</v>
      </c>
      <c r="P692" s="13">
        <v>409</v>
      </c>
      <c r="Q692" s="13" t="str">
        <f>E692</f>
        <v>PARIS ORY</v>
      </c>
      <c r="R692" s="13" t="s">
        <v>343</v>
      </c>
      <c r="S692" s="29" t="str">
        <f ca="1">CONCATENATE(N692,",",INT(O692),",",P692,",",Q692,",",R692)</f>
        <v>10282154,3,409,PARIS ORY,GENEVA</v>
      </c>
    </row>
    <row r="693" spans="1:19" ht="29.25" x14ac:dyDescent="0.25">
      <c r="A693" s="34">
        <v>43766</v>
      </c>
      <c r="B693" s="18">
        <v>0.94097222222222221</v>
      </c>
      <c r="C693" s="18">
        <f ca="1">B693+(D693/1440)</f>
        <v>0.96736111111111112</v>
      </c>
      <c r="D693" s="31">
        <f ca="1">RANDBETWEEN(-30,120)</f>
        <v>38</v>
      </c>
      <c r="E693" s="19" t="s">
        <v>33</v>
      </c>
      <c r="F693" s="19" t="s">
        <v>23</v>
      </c>
      <c r="G693" s="19" t="s">
        <v>278</v>
      </c>
      <c r="H693" s="19"/>
      <c r="I693" s="11">
        <f ca="1">IF(C693&gt;B693,-(B693-C693),C693-B693)</f>
        <v>2.6388888888888906E-2</v>
      </c>
      <c r="J693" s="11">
        <f>MONTH(A693)</f>
        <v>10</v>
      </c>
      <c r="K693" s="11" t="str">
        <f>TEXT(DAY(A693), "DD")</f>
        <v>28</v>
      </c>
      <c r="L693" s="12" t="str">
        <f ca="1">TEXT(HOUR(C693),"00")</f>
        <v>23</v>
      </c>
      <c r="M693" s="12" t="str">
        <f ca="1">TEXT(MINUTE(C693),"00")</f>
        <v>13</v>
      </c>
      <c r="N693" s="13" t="str">
        <f ca="1">CONCATENATE(J693,K693,L693,M693,)</f>
        <v>10282313</v>
      </c>
      <c r="O693" s="11">
        <f ca="1">I693*1440</f>
        <v>38.000000000000028</v>
      </c>
      <c r="P693" s="13">
        <v>691</v>
      </c>
      <c r="Q693" s="13" t="str">
        <f>E693</f>
        <v>AMSTERDAM</v>
      </c>
      <c r="R693" s="13" t="s">
        <v>343</v>
      </c>
      <c r="S693" s="29" t="str">
        <f ca="1">CONCATENATE(N693,",",INT(O693),",",P693,",",Q693,",",R693)</f>
        <v>10282313,38,691,AMSTERDAM,GENEVA</v>
      </c>
    </row>
    <row r="694" spans="1:19" ht="29.25" x14ac:dyDescent="0.25">
      <c r="A694" s="34">
        <v>43766</v>
      </c>
      <c r="B694" s="18">
        <v>0.87847222222222221</v>
      </c>
      <c r="C694" s="18">
        <f ca="1">B694+(D694/1440)</f>
        <v>0.8979166666666667</v>
      </c>
      <c r="D694" s="31">
        <f ca="1">RANDBETWEEN(-30,120)</f>
        <v>28</v>
      </c>
      <c r="E694" s="19" t="s">
        <v>105</v>
      </c>
      <c r="F694" s="19" t="s">
        <v>23</v>
      </c>
      <c r="G694" s="19" t="s">
        <v>255</v>
      </c>
      <c r="H694" s="19"/>
      <c r="I694" s="11">
        <f ca="1">IF(C694&gt;B694,-(B694-C694),C694-B694)</f>
        <v>1.9444444444444486E-2</v>
      </c>
      <c r="J694" s="11">
        <f>MONTH(A694)</f>
        <v>10</v>
      </c>
      <c r="K694" s="11" t="str">
        <f>TEXT(DAY(A694), "DD")</f>
        <v>28</v>
      </c>
      <c r="L694" s="12" t="str">
        <f ca="1">TEXT(HOUR(C694),"00")</f>
        <v>21</v>
      </c>
      <c r="M694" s="12" t="str">
        <f ca="1">TEXT(MINUTE(C694),"00")</f>
        <v>33</v>
      </c>
      <c r="N694" s="13" t="str">
        <f ca="1">CONCATENATE(J694,K694,L694,M694,)</f>
        <v>10282133</v>
      </c>
      <c r="O694" s="11">
        <f ca="1">I694*1440</f>
        <v>28.00000000000006</v>
      </c>
      <c r="P694" s="13">
        <v>1006</v>
      </c>
      <c r="Q694" s="13" t="str">
        <f>E694</f>
        <v>MANCHESTER</v>
      </c>
      <c r="R694" s="13" t="s">
        <v>343</v>
      </c>
      <c r="S694" s="29" t="str">
        <f ca="1">CONCATENATE(N694,",",INT(O694),",",P694,",",Q694,",",R694)</f>
        <v>10282133,28,1006,MANCHESTER,GENEVA</v>
      </c>
    </row>
    <row r="695" spans="1:19" x14ac:dyDescent="0.25">
      <c r="A695" s="34">
        <v>43766</v>
      </c>
      <c r="B695" s="18">
        <v>0.92013888888888884</v>
      </c>
      <c r="C695" s="18">
        <f ca="1">B695+(D695/1440)</f>
        <v>0.96111111111111103</v>
      </c>
      <c r="D695" s="31">
        <f ca="1">RANDBETWEEN(-30,120)</f>
        <v>59</v>
      </c>
      <c r="E695" s="19" t="s">
        <v>88</v>
      </c>
      <c r="F695" s="19" t="s">
        <v>23</v>
      </c>
      <c r="G695" s="19" t="s">
        <v>265</v>
      </c>
      <c r="H695" s="19"/>
      <c r="I695" s="11">
        <f ca="1">IF(C695&gt;B695,-(B695-C695),C695-B695)</f>
        <v>4.0972222222222188E-2</v>
      </c>
      <c r="J695" s="11">
        <f>MONTH(A695)</f>
        <v>10</v>
      </c>
      <c r="K695" s="11" t="str">
        <f>TEXT(DAY(A695), "DD")</f>
        <v>28</v>
      </c>
      <c r="L695" s="12" t="str">
        <f ca="1">TEXT(HOUR(C695),"00")</f>
        <v>23</v>
      </c>
      <c r="M695" s="12" t="str">
        <f ca="1">TEXT(MINUTE(C695),"00")</f>
        <v>04</v>
      </c>
      <c r="N695" s="13" t="str">
        <f ca="1">CONCATENATE(J695,K695,L695,M695,)</f>
        <v>10282304</v>
      </c>
      <c r="O695" s="11">
        <f ca="1">I695*1440</f>
        <v>58.99999999999995</v>
      </c>
      <c r="P695" s="13">
        <v>698</v>
      </c>
      <c r="Q695" s="13" t="str">
        <f>E695</f>
        <v>ROME FCO</v>
      </c>
      <c r="R695" s="13" t="s">
        <v>343</v>
      </c>
      <c r="S695" s="29" t="str">
        <f ca="1">CONCATENATE(N695,",",INT(O695),",",P695,",",Q695,",",R695)</f>
        <v>10282304,59,698,ROME FCO,GENEVA</v>
      </c>
    </row>
    <row r="696" spans="1:19" x14ac:dyDescent="0.25">
      <c r="A696" s="34">
        <v>43766</v>
      </c>
      <c r="B696" s="18">
        <v>0.93055555555555547</v>
      </c>
      <c r="C696" s="18">
        <f ca="1">B696+(D696/1440)</f>
        <v>0.93680555555555545</v>
      </c>
      <c r="D696" s="31">
        <f ca="1">RANDBETWEEN(-30,120)</f>
        <v>9</v>
      </c>
      <c r="E696" s="19" t="s">
        <v>115</v>
      </c>
      <c r="F696" s="19" t="s">
        <v>116</v>
      </c>
      <c r="G696" s="19" t="s">
        <v>275</v>
      </c>
      <c r="H696" s="19"/>
      <c r="I696" s="11">
        <f ca="1">IF(C696&gt;B696,-(B696-C696),C696-B696)</f>
        <v>6.2499999999999778E-3</v>
      </c>
      <c r="J696" s="11">
        <f>MONTH(A696)</f>
        <v>10</v>
      </c>
      <c r="K696" s="11" t="str">
        <f>TEXT(DAY(A696), "DD")</f>
        <v>28</v>
      </c>
      <c r="L696" s="12" t="str">
        <f ca="1">TEXT(HOUR(C696),"00")</f>
        <v>22</v>
      </c>
      <c r="M696" s="12" t="str">
        <f ca="1">TEXT(MINUTE(C696),"00")</f>
        <v>29</v>
      </c>
      <c r="N696" s="13" t="str">
        <f ca="1">CONCATENATE(J696,K696,L696,M696,)</f>
        <v>10282229</v>
      </c>
      <c r="O696" s="11">
        <f ca="1">I696*1440</f>
        <v>8.999999999999968</v>
      </c>
      <c r="P696" s="13">
        <v>1022</v>
      </c>
      <c r="Q696" s="13" t="str">
        <f>E696</f>
        <v>MADRID</v>
      </c>
      <c r="R696" s="13" t="s">
        <v>343</v>
      </c>
      <c r="S696" s="29" t="str">
        <f ca="1">CONCATENATE(N696,",",INT(O696),",",P696,",",Q696,",",R696)</f>
        <v>10282229,8,1022,MADRID,GENEVA</v>
      </c>
    </row>
    <row r="697" spans="1:19" x14ac:dyDescent="0.25">
      <c r="A697" s="34">
        <v>43766</v>
      </c>
      <c r="B697" s="18">
        <v>0.91319444444444453</v>
      </c>
      <c r="C697" s="18">
        <f ca="1">B697+(D697/1440)</f>
        <v>0.92847222222222225</v>
      </c>
      <c r="D697" s="31">
        <f ca="1">RANDBETWEEN(-30,120)</f>
        <v>22</v>
      </c>
      <c r="E697" s="19" t="s">
        <v>30</v>
      </c>
      <c r="F697" s="19" t="s">
        <v>31</v>
      </c>
      <c r="G697" s="19" t="s">
        <v>262</v>
      </c>
      <c r="H697" s="19"/>
      <c r="I697" s="11">
        <f ca="1">IF(C697&gt;B697,-(B697-C697),C697-B697)</f>
        <v>1.5277777777777724E-2</v>
      </c>
      <c r="J697" s="11">
        <f>MONTH(A697)</f>
        <v>10</v>
      </c>
      <c r="K697" s="11" t="str">
        <f>TEXT(DAY(A697), "DD")</f>
        <v>28</v>
      </c>
      <c r="L697" s="12" t="str">
        <f ca="1">TEXT(HOUR(C697),"00")</f>
        <v>22</v>
      </c>
      <c r="M697" s="12" t="str">
        <f ca="1">TEXT(MINUTE(C697),"00")</f>
        <v>17</v>
      </c>
      <c r="N697" s="13" t="str">
        <f ca="1">CONCATENATE(J697,K697,L697,M697,)</f>
        <v>10282217</v>
      </c>
      <c r="O697" s="11">
        <f ca="1">I697*1440</f>
        <v>21.999999999999922</v>
      </c>
      <c r="P697" s="13">
        <v>409</v>
      </c>
      <c r="Q697" s="13" t="str">
        <f>E697</f>
        <v>PARIS CDG</v>
      </c>
      <c r="R697" s="13" t="s">
        <v>343</v>
      </c>
      <c r="S697" s="29" t="str">
        <f ca="1">CONCATENATE(N697,",",INT(O697),",",P697,",",Q697,",",R697)</f>
        <v>10282217,21,409,PARIS CDG,GENEVA</v>
      </c>
    </row>
    <row r="698" spans="1:19" x14ac:dyDescent="0.25">
      <c r="A698" s="34">
        <v>43766</v>
      </c>
      <c r="B698" s="18">
        <v>0.92708333333333337</v>
      </c>
      <c r="C698" s="18">
        <f ca="1">B698+(D698/1440)</f>
        <v>0.92361111111111116</v>
      </c>
      <c r="D698" s="31">
        <f ca="1">RANDBETWEEN(-30,120)</f>
        <v>-5</v>
      </c>
      <c r="E698" s="19" t="s">
        <v>272</v>
      </c>
      <c r="F698" s="19" t="s">
        <v>37</v>
      </c>
      <c r="G698" s="19" t="s">
        <v>273</v>
      </c>
      <c r="H698" s="19"/>
      <c r="I698" s="11">
        <f ca="1">IF(C698&gt;B698,-(B698-C698),C698-B698)</f>
        <v>-3.4722222222222099E-3</v>
      </c>
      <c r="J698" s="11">
        <f>MONTH(A698)</f>
        <v>10</v>
      </c>
      <c r="K698" s="11" t="str">
        <f>TEXT(DAY(A698), "DD")</f>
        <v>28</v>
      </c>
      <c r="L698" s="12" t="str">
        <f ca="1">TEXT(HOUR(C698),"00")</f>
        <v>22</v>
      </c>
      <c r="M698" s="12" t="str">
        <f ca="1">TEXT(MINUTE(C698),"00")</f>
        <v>10</v>
      </c>
      <c r="N698" s="13" t="str">
        <f ca="1">CONCATENATE(J698,K698,L698,M698,)</f>
        <v>10282210</v>
      </c>
      <c r="O698" s="11">
        <f ca="1">I698*1440</f>
        <v>-4.9999999999999822</v>
      </c>
      <c r="P698" s="13">
        <v>917</v>
      </c>
      <c r="Q698" s="13" t="str">
        <f>E698</f>
        <v>VALENCIA</v>
      </c>
      <c r="R698" s="13" t="s">
        <v>343</v>
      </c>
      <c r="S698" s="29" t="str">
        <f ca="1">CONCATENATE(N698,",",INT(O698),",",P698,",",Q698,",",R698)</f>
        <v>10282210,-5,917,VALENCIA,GENEVA</v>
      </c>
    </row>
    <row r="699" spans="1:19" ht="29.25" x14ac:dyDescent="0.25">
      <c r="A699" s="34">
        <v>43766</v>
      </c>
      <c r="B699" s="18">
        <v>0.875</v>
      </c>
      <c r="C699" s="18">
        <f ca="1">B699+(D699/1440)</f>
        <v>0.91180555555555554</v>
      </c>
      <c r="D699" s="31">
        <f ca="1">RANDBETWEEN(-30,120)</f>
        <v>53</v>
      </c>
      <c r="E699" s="19" t="s">
        <v>103</v>
      </c>
      <c r="F699" s="19" t="s">
        <v>37</v>
      </c>
      <c r="G699" s="19" t="s">
        <v>254</v>
      </c>
      <c r="H699" s="19"/>
      <c r="I699" s="11">
        <f ca="1">IF(C699&gt;B699,-(B699-C699),C699-B699)</f>
        <v>3.6805555555555536E-2</v>
      </c>
      <c r="J699" s="11">
        <f>MONTH(A699)</f>
        <v>10</v>
      </c>
      <c r="K699" s="11" t="str">
        <f>TEXT(DAY(A699), "DD")</f>
        <v>28</v>
      </c>
      <c r="L699" s="12" t="str">
        <f ca="1">TEXT(HOUR(C699),"00")</f>
        <v>21</v>
      </c>
      <c r="M699" s="12" t="str">
        <f ca="1">TEXT(MINUTE(C699),"00")</f>
        <v>53</v>
      </c>
      <c r="N699" s="13" t="str">
        <f ca="1">CONCATENATE(J699,K699,L699,M699,)</f>
        <v>10282153</v>
      </c>
      <c r="O699" s="11">
        <f ca="1">I699*1440</f>
        <v>52.999999999999972</v>
      </c>
      <c r="P699" s="13">
        <v>745</v>
      </c>
      <c r="Q699" s="13" t="str">
        <f>E699</f>
        <v>LONDON LCY</v>
      </c>
      <c r="R699" s="13" t="s">
        <v>343</v>
      </c>
      <c r="S699" s="29" t="str">
        <f ca="1">CONCATENATE(N699,",",INT(O699),",",P699,",",Q699,",",R699)</f>
        <v>10282153,53,745,LONDON LCY,GENEVA</v>
      </c>
    </row>
    <row r="700" spans="1:19" x14ac:dyDescent="0.25">
      <c r="A700" s="34">
        <v>43766</v>
      </c>
      <c r="B700" s="18">
        <v>0.94791666666666663</v>
      </c>
      <c r="C700" s="18">
        <f ca="1">B700+(D700/1440)</f>
        <v>0.99930555555555556</v>
      </c>
      <c r="D700" s="31">
        <f ca="1">RANDBETWEEN(-30,120)</f>
        <v>74</v>
      </c>
      <c r="E700" s="19" t="s">
        <v>22</v>
      </c>
      <c r="F700" s="19" t="s">
        <v>23</v>
      </c>
      <c r="G700" s="19" t="s">
        <v>281</v>
      </c>
      <c r="H700" s="19"/>
      <c r="I700" s="11">
        <f ca="1">IF(C700&gt;B700,-(B700-C700),C700-B700)</f>
        <v>5.1388888888888928E-2</v>
      </c>
      <c r="J700" s="11">
        <f>MONTH(A700)</f>
        <v>10</v>
      </c>
      <c r="K700" s="11" t="str">
        <f>TEXT(DAY(A700), "DD")</f>
        <v>28</v>
      </c>
      <c r="L700" s="12" t="str">
        <f ca="1">TEXT(HOUR(C700),"00")</f>
        <v>23</v>
      </c>
      <c r="M700" s="12" t="str">
        <f ca="1">TEXT(MINUTE(C700),"00")</f>
        <v>59</v>
      </c>
      <c r="N700" s="13" t="str">
        <f ca="1">CONCATENATE(J700,K700,L700,M700,)</f>
        <v>10282359</v>
      </c>
      <c r="O700" s="11">
        <f ca="1">I700*1440</f>
        <v>74.000000000000057</v>
      </c>
      <c r="P700" s="13">
        <v>291</v>
      </c>
      <c r="Q700" s="13" t="str">
        <f>E700</f>
        <v>NICE</v>
      </c>
      <c r="R700" s="13" t="s">
        <v>343</v>
      </c>
      <c r="S700" s="29" t="str">
        <f ca="1">CONCATENATE(N700,",",INT(O700),",",P700,",",Q700,",",R700)</f>
        <v>10282359,74,291,NICE,GENEVA</v>
      </c>
    </row>
    <row r="701" spans="1:19" x14ac:dyDescent="0.25">
      <c r="A701" s="34">
        <v>43766</v>
      </c>
      <c r="B701" s="18">
        <v>0.93055555555555547</v>
      </c>
      <c r="C701" s="18">
        <f ca="1">B701+(D701/1440)</f>
        <v>0.96180555555555547</v>
      </c>
      <c r="D701" s="31">
        <f ca="1">RANDBETWEEN(-30,120)</f>
        <v>45</v>
      </c>
      <c r="E701" s="19" t="s">
        <v>13</v>
      </c>
      <c r="F701" s="19" t="s">
        <v>23</v>
      </c>
      <c r="G701" s="19" t="s">
        <v>274</v>
      </c>
      <c r="H701" s="19"/>
      <c r="I701" s="11">
        <f ca="1">IF(C701&gt;B701,-(B701-C701),C701-B701)</f>
        <v>3.125E-2</v>
      </c>
      <c r="J701" s="11">
        <f>MONTH(A701)</f>
        <v>10</v>
      </c>
      <c r="K701" s="11" t="str">
        <f>TEXT(DAY(A701), "DD")</f>
        <v>28</v>
      </c>
      <c r="L701" s="12" t="str">
        <f ca="1">TEXT(HOUR(C701),"00")</f>
        <v>23</v>
      </c>
      <c r="M701" s="12" t="str">
        <f ca="1">TEXT(MINUTE(C701),"00")</f>
        <v>05</v>
      </c>
      <c r="N701" s="13" t="str">
        <f ca="1">CONCATENATE(J701,K701,L701,M701,)</f>
        <v>10282305</v>
      </c>
      <c r="O701" s="11">
        <f ca="1">I701*1440</f>
        <v>45</v>
      </c>
      <c r="P701" s="13">
        <v>532</v>
      </c>
      <c r="Q701" s="13" t="str">
        <f>E701</f>
        <v>BRUSSELS</v>
      </c>
      <c r="R701" s="13" t="s">
        <v>343</v>
      </c>
      <c r="S701" s="29" t="str">
        <f ca="1">CONCATENATE(N701,",",INT(O701),",",P701,",",Q701,",",R701)</f>
        <v>10282305,45,532,BRUSSELS,GENEVA</v>
      </c>
    </row>
    <row r="702" spans="1:19" ht="29.25" x14ac:dyDescent="0.25">
      <c r="A702" s="34">
        <v>43766</v>
      </c>
      <c r="B702" s="18">
        <v>0.92013888888888884</v>
      </c>
      <c r="C702" s="18">
        <f ca="1">B702+(D702/1440)</f>
        <v>0.98888888888888882</v>
      </c>
      <c r="D702" s="31">
        <f ca="1">RANDBETWEEN(-30,120)</f>
        <v>99</v>
      </c>
      <c r="E702" s="19" t="s">
        <v>13</v>
      </c>
      <c r="F702" s="19" t="s">
        <v>14</v>
      </c>
      <c r="G702" s="19" t="s">
        <v>269</v>
      </c>
      <c r="H702" s="19"/>
      <c r="I702" s="11">
        <f ca="1">IF(C702&gt;B702,-(B702-C702),C702-B702)</f>
        <v>6.8749999999999978E-2</v>
      </c>
      <c r="J702" s="11">
        <f>MONTH(A702)</f>
        <v>10</v>
      </c>
      <c r="K702" s="11" t="str">
        <f>TEXT(DAY(A702), "DD")</f>
        <v>28</v>
      </c>
      <c r="L702" s="12" t="str">
        <f ca="1">TEXT(HOUR(C702),"00")</f>
        <v>23</v>
      </c>
      <c r="M702" s="12" t="str">
        <f ca="1">TEXT(MINUTE(C702),"00")</f>
        <v>44</v>
      </c>
      <c r="N702" s="13" t="str">
        <f ca="1">CONCATENATE(J702,K702,L702,M702,)</f>
        <v>10282344</v>
      </c>
      <c r="O702" s="11">
        <f ca="1">I702*1440</f>
        <v>98.999999999999972</v>
      </c>
      <c r="P702" s="13">
        <v>532</v>
      </c>
      <c r="Q702" s="13" t="str">
        <f>E702</f>
        <v>BRUSSELS</v>
      </c>
      <c r="R702" s="13" t="s">
        <v>343</v>
      </c>
      <c r="S702" s="29" t="str">
        <f ca="1">CONCATENATE(N702,",",INT(O702),",",P702,",",Q702,",",R702)</f>
        <v>10282344,99,532,BRUSSELS,GENEVA</v>
      </c>
    </row>
    <row r="703" spans="1:19" x14ac:dyDescent="0.25">
      <c r="A703" s="34">
        <v>43766</v>
      </c>
      <c r="B703" s="18">
        <v>0.92013888888888884</v>
      </c>
      <c r="C703" s="18">
        <f ca="1">B703+(D703/1440)</f>
        <v>0.98124999999999996</v>
      </c>
      <c r="D703" s="31">
        <f ca="1">RANDBETWEEN(-30,120)</f>
        <v>88</v>
      </c>
      <c r="E703" s="19" t="s">
        <v>266</v>
      </c>
      <c r="F703" s="19" t="s">
        <v>23</v>
      </c>
      <c r="G703" s="19" t="s">
        <v>267</v>
      </c>
      <c r="H703" s="19"/>
      <c r="I703" s="11">
        <f ca="1">IF(C703&gt;B703,-(B703-C703),C703-B703)</f>
        <v>6.1111111111111116E-2</v>
      </c>
      <c r="J703" s="11">
        <f>MONTH(A703)</f>
        <v>10</v>
      </c>
      <c r="K703" s="11" t="str">
        <f>TEXT(DAY(A703), "DD")</f>
        <v>28</v>
      </c>
      <c r="L703" s="12" t="str">
        <f ca="1">TEXT(HOUR(C703),"00")</f>
        <v>23</v>
      </c>
      <c r="M703" s="12" t="str">
        <f ca="1">TEXT(MINUTE(C703),"00")</f>
        <v>33</v>
      </c>
      <c r="N703" s="13" t="str">
        <f ca="1">CONCATENATE(J703,K703,L703,M703,)</f>
        <v>10282333</v>
      </c>
      <c r="O703" s="11">
        <f ca="1">I703*1440</f>
        <v>88</v>
      </c>
      <c r="P703" s="13">
        <v>862</v>
      </c>
      <c r="Q703" s="13" t="str">
        <f>E703</f>
        <v>HAMBURG</v>
      </c>
      <c r="R703" s="13" t="s">
        <v>343</v>
      </c>
      <c r="S703" s="29" t="str">
        <f ca="1">CONCATENATE(N703,",",INT(O703),",",P703,",",Q703,",",R703)</f>
        <v>10282333,88,862,HAMBURG,GENEVA</v>
      </c>
    </row>
    <row r="704" spans="1:19" x14ac:dyDescent="0.25">
      <c r="A704" s="34">
        <v>43766</v>
      </c>
      <c r="B704" s="18">
        <v>0.94097222222222221</v>
      </c>
      <c r="C704" s="18">
        <f ca="1">B704+(D704/1440)</f>
        <v>0.92777777777777781</v>
      </c>
      <c r="D704" s="31">
        <f ca="1">RANDBETWEEN(-30,120)</f>
        <v>-19</v>
      </c>
      <c r="E704" s="19" t="s">
        <v>115</v>
      </c>
      <c r="F704" s="19" t="s">
        <v>23</v>
      </c>
      <c r="G704" s="19" t="s">
        <v>279</v>
      </c>
      <c r="H704" s="19"/>
      <c r="I704" s="11">
        <f ca="1">IF(C704&gt;B704,-(B704-C704),C704-B704)</f>
        <v>-1.3194444444444398E-2</v>
      </c>
      <c r="J704" s="11">
        <f>MONTH(A704)</f>
        <v>10</v>
      </c>
      <c r="K704" s="11" t="str">
        <f>TEXT(DAY(A704), "DD")</f>
        <v>28</v>
      </c>
      <c r="L704" s="12" t="str">
        <f ca="1">TEXT(HOUR(C704),"00")</f>
        <v>22</v>
      </c>
      <c r="M704" s="12" t="str">
        <f ca="1">TEXT(MINUTE(C704),"00")</f>
        <v>16</v>
      </c>
      <c r="N704" s="13" t="str">
        <f ca="1">CONCATENATE(J704,K704,L704,M704,)</f>
        <v>10282216</v>
      </c>
      <c r="O704" s="11">
        <f ca="1">I704*1440</f>
        <v>-18.999999999999932</v>
      </c>
      <c r="P704" s="13">
        <v>1022</v>
      </c>
      <c r="Q704" s="13" t="str">
        <f>E704</f>
        <v>MADRID</v>
      </c>
      <c r="R704" s="13" t="s">
        <v>343</v>
      </c>
      <c r="S704" s="29" t="str">
        <f ca="1">CONCATENATE(N704,",",INT(O704),",",P704,",",Q704,",",R704)</f>
        <v>10282216,-19,1022,MADRID,GENEVA</v>
      </c>
    </row>
    <row r="705" spans="1:19" ht="29.25" x14ac:dyDescent="0.25">
      <c r="A705" s="34">
        <v>43766</v>
      </c>
      <c r="B705" s="18">
        <v>0.92361111111111116</v>
      </c>
      <c r="C705" s="18">
        <f ca="1">B705+(D705/1440)</f>
        <v>0.94861111111111118</v>
      </c>
      <c r="D705" s="31">
        <f ca="1">RANDBETWEEN(-30,120)</f>
        <v>36</v>
      </c>
      <c r="E705" s="19" t="s">
        <v>27</v>
      </c>
      <c r="F705" s="19" t="s">
        <v>37</v>
      </c>
      <c r="G705" s="19" t="s">
        <v>270</v>
      </c>
      <c r="H705" s="19"/>
      <c r="I705" s="11">
        <f ca="1">IF(C705&gt;B705,-(B705-C705),C705-B705)</f>
        <v>2.5000000000000022E-2</v>
      </c>
      <c r="J705" s="11">
        <f>MONTH(A705)</f>
        <v>10</v>
      </c>
      <c r="K705" s="11" t="str">
        <f>TEXT(DAY(A705), "DD")</f>
        <v>28</v>
      </c>
      <c r="L705" s="12" t="str">
        <f ca="1">TEXT(HOUR(C705),"00")</f>
        <v>22</v>
      </c>
      <c r="M705" s="12" t="str">
        <f ca="1">TEXT(MINUTE(C705),"00")</f>
        <v>46</v>
      </c>
      <c r="N705" s="13" t="str">
        <f ca="1">CONCATENATE(J705,K705,L705,M705,)</f>
        <v>10282246</v>
      </c>
      <c r="O705" s="11">
        <f ca="1">I705*1440</f>
        <v>36.000000000000028</v>
      </c>
      <c r="P705" s="13">
        <v>473</v>
      </c>
      <c r="Q705" s="13" t="str">
        <f>E705</f>
        <v>FRANKFURT</v>
      </c>
      <c r="R705" s="13" t="s">
        <v>343</v>
      </c>
      <c r="S705" s="29" t="str">
        <f ca="1">CONCATENATE(N705,",",INT(O705),",",P705,",",Q705,",",R705)</f>
        <v>10282246,36,473,FRANKFURT,GENEVA</v>
      </c>
    </row>
    <row r="706" spans="1:19" x14ac:dyDescent="0.25">
      <c r="A706" s="34">
        <v>43766</v>
      </c>
      <c r="B706" s="18">
        <v>0.89930555555555547</v>
      </c>
      <c r="C706" s="18">
        <f ca="1">B706+(D706/1440)</f>
        <v>0.95277777777777772</v>
      </c>
      <c r="D706" s="31">
        <f ca="1">RANDBETWEEN(-30,120)</f>
        <v>77</v>
      </c>
      <c r="E706" s="19" t="s">
        <v>36</v>
      </c>
      <c r="F706" s="19" t="s">
        <v>37</v>
      </c>
      <c r="G706" s="19" t="s">
        <v>259</v>
      </c>
      <c r="H706" s="19"/>
      <c r="I706" s="11">
        <f ca="1">IF(C706&gt;B706,-(B706-C706),C706-B706)</f>
        <v>5.3472222222222254E-2</v>
      </c>
      <c r="J706" s="11">
        <f>MONTH(A706)</f>
        <v>10</v>
      </c>
      <c r="K706" s="11" t="str">
        <f>TEXT(DAY(A706), "DD")</f>
        <v>28</v>
      </c>
      <c r="L706" s="12" t="str">
        <f ca="1">TEXT(HOUR(C706),"00")</f>
        <v>22</v>
      </c>
      <c r="M706" s="12" t="str">
        <f ca="1">TEXT(MINUTE(C706),"00")</f>
        <v>52</v>
      </c>
      <c r="N706" s="13" t="str">
        <f ca="1">CONCATENATE(J706,K706,L706,M706,)</f>
        <v>10282252</v>
      </c>
      <c r="O706" s="11">
        <f ca="1">I706*1440</f>
        <v>77.000000000000043</v>
      </c>
      <c r="P706" s="13">
        <v>223</v>
      </c>
      <c r="Q706" s="13" t="str">
        <f>E706</f>
        <v>ZURICH</v>
      </c>
      <c r="R706" s="13" t="s">
        <v>343</v>
      </c>
      <c r="S706" s="29" t="str">
        <f ca="1">CONCATENATE(N706,",",INT(O706),",",P706,",",Q706,",",R706)</f>
        <v>10282252,77,223,ZURICH,GENEVA</v>
      </c>
    </row>
    <row r="707" spans="1:19" x14ac:dyDescent="0.25">
      <c r="A707" s="34">
        <v>43766</v>
      </c>
      <c r="B707" s="25">
        <v>0.96875</v>
      </c>
      <c r="C707" s="18">
        <f ca="1">B707+(D707/1440)</f>
        <v>0.96527777777777779</v>
      </c>
      <c r="D707" s="31">
        <f ca="1">RANDBETWEEN(-30,120)</f>
        <v>-5</v>
      </c>
      <c r="E707" s="26" t="s">
        <v>107</v>
      </c>
      <c r="F707" s="26" t="s">
        <v>108</v>
      </c>
      <c r="G707" s="26" t="s">
        <v>285</v>
      </c>
      <c r="H707" s="26"/>
      <c r="I707" s="11">
        <f ca="1">IF(C707&gt;B707,-(B707-C707),C707-B707)</f>
        <v>-3.4722222222222099E-3</v>
      </c>
      <c r="J707" s="11">
        <f>MONTH(A707)</f>
        <v>10</v>
      </c>
      <c r="K707" s="11" t="str">
        <f>TEXT(DAY(A707), "DD")</f>
        <v>28</v>
      </c>
      <c r="L707" s="12" t="str">
        <f ca="1">TEXT(HOUR(C707),"00")</f>
        <v>23</v>
      </c>
      <c r="M707" s="12" t="str">
        <f ca="1">TEXT(MINUTE(C707),"00")</f>
        <v>10</v>
      </c>
      <c r="N707" s="13" t="str">
        <f ca="1">CONCATENATE(J707,K707,L707,M707,)</f>
        <v>10282310</v>
      </c>
      <c r="O707" s="11">
        <f ca="1">I707*1440</f>
        <v>-4.9999999999999822</v>
      </c>
      <c r="P707" s="13">
        <v>1501</v>
      </c>
      <c r="Q707" s="13" t="str">
        <f>E707</f>
        <v>LISBON</v>
      </c>
      <c r="R707" s="13" t="s">
        <v>343</v>
      </c>
      <c r="S707" s="29" t="str">
        <f ca="1">CONCATENATE(N707,",",INT(O707),",",P707,",",Q707,",",R707)</f>
        <v>10282310,-5,1501,LISBON,GENEVA</v>
      </c>
    </row>
    <row r="708" spans="1:19" ht="30" thickBot="1" x14ac:dyDescent="0.3">
      <c r="A708" s="34">
        <v>43766</v>
      </c>
      <c r="B708" s="23">
        <v>0.9375</v>
      </c>
      <c r="C708" s="18">
        <f ca="1">B708+(D708/1440)</f>
        <v>1.0055555555555555</v>
      </c>
      <c r="D708" s="31">
        <f ca="1">RANDBETWEEN(-30,120)</f>
        <v>98</v>
      </c>
      <c r="E708" s="24" t="s">
        <v>98</v>
      </c>
      <c r="F708" s="24" t="s">
        <v>23</v>
      </c>
      <c r="G708" s="24" t="s">
        <v>277</v>
      </c>
      <c r="H708" s="24"/>
      <c r="I708" s="11">
        <f ca="1">IF(C708&gt;B708,-(B708-C708),C708-B708)</f>
        <v>6.8055555555555536E-2</v>
      </c>
      <c r="J708" s="11">
        <f>MONTH(A708)</f>
        <v>10</v>
      </c>
      <c r="K708" s="11" t="str">
        <f>TEXT(DAY(A708), "DD")</f>
        <v>28</v>
      </c>
      <c r="L708" s="12" t="str">
        <f ca="1">TEXT(HOUR(C708),"00")</f>
        <v>00</v>
      </c>
      <c r="M708" s="12" t="str">
        <f ca="1">TEXT(MINUTE(C708),"00")</f>
        <v>08</v>
      </c>
      <c r="N708" s="13" t="str">
        <f ca="1">CONCATENATE(J708,K708,L708,M708,)</f>
        <v>10280008</v>
      </c>
      <c r="O708" s="11">
        <f ca="1">I708*1440</f>
        <v>97.999999999999972</v>
      </c>
      <c r="P708" s="13">
        <v>745</v>
      </c>
      <c r="Q708" s="13" t="str">
        <f>E708</f>
        <v>LONDON LGW</v>
      </c>
      <c r="R708" s="13" t="s">
        <v>343</v>
      </c>
      <c r="S708" s="29" t="str">
        <f ca="1">CONCATENATE(N708,",",INT(O708),",",P708,",",Q708,",",R708)</f>
        <v>10280008,98,745,LONDON LGW,GENEVA</v>
      </c>
    </row>
    <row r="709" spans="1:19" x14ac:dyDescent="0.25">
      <c r="A709" s="34">
        <v>43765</v>
      </c>
      <c r="B709" s="18">
        <v>0.27430555555555552</v>
      </c>
      <c r="C709" s="18">
        <f ca="1">B709+(D709/1440)</f>
        <v>0.30763888888888885</v>
      </c>
      <c r="D709" s="31">
        <f ca="1">RANDBETWEEN(-30,120)</f>
        <v>48</v>
      </c>
      <c r="E709" s="19" t="s">
        <v>4</v>
      </c>
      <c r="F709" s="19" t="s">
        <v>5</v>
      </c>
      <c r="G709" s="19" t="s">
        <v>6</v>
      </c>
      <c r="H709" s="20" t="s">
        <v>3</v>
      </c>
      <c r="I709" s="11">
        <f ca="1">IF(C709&gt;B709,-(B709-C709),C709-B709)</f>
        <v>3.3333333333333326E-2</v>
      </c>
      <c r="J709" s="11">
        <f>MONTH(A709)</f>
        <v>10</v>
      </c>
      <c r="K709" s="11" t="str">
        <f>TEXT(DAY(A709), "DD")</f>
        <v>27</v>
      </c>
      <c r="L709" s="12" t="str">
        <f ca="1">TEXT(HOUR(C709),"00")</f>
        <v>07</v>
      </c>
      <c r="M709" s="12" t="str">
        <f ca="1">TEXT(MINUTE(C709),"00")</f>
        <v>23</v>
      </c>
      <c r="N709" s="13" t="str">
        <f ca="1">CONCATENATE(J709,K709,L709,M709,)</f>
        <v>10270723</v>
      </c>
      <c r="O709" s="11">
        <f ca="1">I709*1440</f>
        <v>47.999999999999986</v>
      </c>
      <c r="P709" s="13">
        <v>6216</v>
      </c>
      <c r="Q709" s="13" t="str">
        <f>E709</f>
        <v>NEWARK</v>
      </c>
      <c r="R709" s="13" t="s">
        <v>343</v>
      </c>
      <c r="S709" s="29" t="str">
        <f ca="1">CONCATENATE(N709,",",INT(O709),",",P709,",",Q709,",",R709)</f>
        <v>10270723,48,6216,NEWARK,GENEVA</v>
      </c>
    </row>
    <row r="710" spans="1:19" x14ac:dyDescent="0.25">
      <c r="A710" s="34">
        <v>43765</v>
      </c>
      <c r="B710" s="18">
        <v>0.3263888888888889</v>
      </c>
      <c r="C710" s="18">
        <f ca="1">B710+(D710/1440)</f>
        <v>0.40902777777777777</v>
      </c>
      <c r="D710" s="31">
        <f ca="1">RANDBETWEEN(-30,120)</f>
        <v>119</v>
      </c>
      <c r="E710" s="19" t="s">
        <v>19</v>
      </c>
      <c r="F710" s="19" t="s">
        <v>20</v>
      </c>
      <c r="G710" s="19" t="s">
        <v>21</v>
      </c>
      <c r="H710" s="20" t="s">
        <v>3</v>
      </c>
      <c r="I710" s="11">
        <f ca="1">IF(C710&gt;B710,-(B710-C710),C710-B710)</f>
        <v>8.2638888888888873E-2</v>
      </c>
      <c r="J710" s="11">
        <f>MONTH(A710)</f>
        <v>10</v>
      </c>
      <c r="K710" s="11" t="str">
        <f>TEXT(DAY(A710), "DD")</f>
        <v>27</v>
      </c>
      <c r="L710" s="12" t="str">
        <f ca="1">TEXT(HOUR(C710),"00")</f>
        <v>09</v>
      </c>
      <c r="M710" s="12" t="str">
        <f ca="1">TEXT(MINUTE(C710),"00")</f>
        <v>49</v>
      </c>
      <c r="N710" s="13" t="str">
        <f ca="1">CONCATENATE(J710,K710,L710,M710,)</f>
        <v>10270949</v>
      </c>
      <c r="O710" s="11">
        <f ca="1">I710*1440</f>
        <v>118.99999999999997</v>
      </c>
      <c r="P710" s="13">
        <v>250</v>
      </c>
      <c r="Q710" s="13" t="str">
        <f>E710</f>
        <v>MILAN LIN</v>
      </c>
      <c r="R710" s="13" t="s">
        <v>343</v>
      </c>
      <c r="S710" s="29" t="str">
        <f ca="1">CONCATENATE(N710,",",INT(O710),",",P710,",",Q710,",",R710)</f>
        <v>10270949,119,250,MILAN LIN,GENEVA</v>
      </c>
    </row>
    <row r="711" spans="1:19" ht="29.25" x14ac:dyDescent="0.25">
      <c r="A711" s="34">
        <v>43765</v>
      </c>
      <c r="B711" s="18">
        <v>0.28125</v>
      </c>
      <c r="C711" s="18">
        <f ca="1">B711+(D711/1440)</f>
        <v>0.26319444444444445</v>
      </c>
      <c r="D711" s="31">
        <f ca="1">RANDBETWEEN(-30,120)</f>
        <v>-26</v>
      </c>
      <c r="E711" s="19" t="s">
        <v>7</v>
      </c>
      <c r="F711" s="19" t="s">
        <v>8</v>
      </c>
      <c r="G711" s="19" t="s">
        <v>9</v>
      </c>
      <c r="H711" s="20" t="s">
        <v>3</v>
      </c>
      <c r="I711" s="11">
        <f ca="1">IF(C711&gt;B711,-(B711-C711),C711-B711)</f>
        <v>-1.8055555555555547E-2</v>
      </c>
      <c r="J711" s="11">
        <f>MONTH(A711)</f>
        <v>10</v>
      </c>
      <c r="K711" s="11" t="str">
        <f>TEXT(DAY(A711), "DD")</f>
        <v>27</v>
      </c>
      <c r="L711" s="12" t="str">
        <f ca="1">TEXT(HOUR(C711),"00")</f>
        <v>06</v>
      </c>
      <c r="M711" s="12" t="str">
        <f ca="1">TEXT(MINUTE(C711),"00")</f>
        <v>19</v>
      </c>
      <c r="N711" s="13" t="str">
        <f ca="1">CONCATENATE(J711,K711,L711,M711,)</f>
        <v>10270619</v>
      </c>
      <c r="O711" s="11">
        <f ca="1">I711*1440</f>
        <v>-25.999999999999986</v>
      </c>
      <c r="P711" s="13">
        <v>4896</v>
      </c>
      <c r="Q711" s="13" t="str">
        <f>E711</f>
        <v>ABU DHABI</v>
      </c>
      <c r="R711" s="13" t="s">
        <v>343</v>
      </c>
      <c r="S711" s="29" t="str">
        <f ca="1">CONCATENATE(N711,",",INT(O711),",",P711,",",Q711,",",R711)</f>
        <v>10270619,-26,4896,ABU DHABI,GENEVA</v>
      </c>
    </row>
    <row r="712" spans="1:19" ht="15.75" thickBot="1" x14ac:dyDescent="0.3">
      <c r="A712" s="34">
        <v>43765</v>
      </c>
      <c r="B712" s="23">
        <v>0.35069444444444442</v>
      </c>
      <c r="C712" s="18">
        <f ca="1">B712+(D712/1440)</f>
        <v>0.37291666666666662</v>
      </c>
      <c r="D712" s="31">
        <f ca="1">RANDBETWEEN(-30,120)</f>
        <v>32</v>
      </c>
      <c r="E712" s="24" t="s">
        <v>36</v>
      </c>
      <c r="F712" s="24" t="s">
        <v>37</v>
      </c>
      <c r="G712" s="24" t="s">
        <v>38</v>
      </c>
      <c r="H712" s="20" t="s">
        <v>3</v>
      </c>
      <c r="I712" s="11">
        <f ca="1">IF(C712&gt;B712,-(B712-C712),C712-B712)</f>
        <v>2.2222222222222199E-2</v>
      </c>
      <c r="J712" s="11">
        <f>MONTH(A712)</f>
        <v>10</v>
      </c>
      <c r="K712" s="11" t="str">
        <f>TEXT(DAY(A712), "DD")</f>
        <v>27</v>
      </c>
      <c r="L712" s="12" t="str">
        <f ca="1">TEXT(HOUR(C712),"00")</f>
        <v>08</v>
      </c>
      <c r="M712" s="12" t="str">
        <f ca="1">TEXT(MINUTE(C712),"00")</f>
        <v>57</v>
      </c>
      <c r="N712" s="13" t="str">
        <f ca="1">CONCATENATE(J712,K712,L712,M712,)</f>
        <v>10270857</v>
      </c>
      <c r="O712" s="11">
        <f ca="1">I712*1440</f>
        <v>31.999999999999964</v>
      </c>
      <c r="P712" s="13">
        <v>223</v>
      </c>
      <c r="Q712" s="13" t="str">
        <f>E712</f>
        <v>ZURICH</v>
      </c>
      <c r="R712" s="13" t="s">
        <v>343</v>
      </c>
      <c r="S712" s="29" t="str">
        <f ca="1">CONCATENATE(N712,",",INT(O712),",",P712,",",Q712,",",R712)</f>
        <v>10270857,32,223,ZURICH,GENEVA</v>
      </c>
    </row>
    <row r="713" spans="1:19" x14ac:dyDescent="0.25">
      <c r="A713" s="34">
        <v>43765</v>
      </c>
      <c r="B713" s="18">
        <v>0.35416666666666669</v>
      </c>
      <c r="C713" s="18">
        <f ca="1">B713+(D713/1440)</f>
        <v>0.33958333333333335</v>
      </c>
      <c r="D713" s="31">
        <f ca="1">RANDBETWEEN(-30,120)</f>
        <v>-21</v>
      </c>
      <c r="E713" s="19" t="s">
        <v>39</v>
      </c>
      <c r="F713" s="19" t="s">
        <v>37</v>
      </c>
      <c r="G713" s="19" t="s">
        <v>40</v>
      </c>
      <c r="H713" s="20" t="s">
        <v>3</v>
      </c>
      <c r="I713" s="11">
        <f ca="1">IF(C713&gt;B713,-(B713-C713),C713-B713)</f>
        <v>-1.4583333333333337E-2</v>
      </c>
      <c r="J713" s="11">
        <f>MONTH(A713)</f>
        <v>10</v>
      </c>
      <c r="K713" s="11" t="str">
        <f>TEXT(DAY(A713), "DD")</f>
        <v>27</v>
      </c>
      <c r="L713" s="12" t="str">
        <f ca="1">TEXT(HOUR(C713),"00")</f>
        <v>08</v>
      </c>
      <c r="M713" s="12" t="str">
        <f ca="1">TEXT(MINUTE(C713),"00")</f>
        <v>09</v>
      </c>
      <c r="N713" s="13" t="str">
        <f ca="1">CONCATENATE(J713,K713,L713,M713,)</f>
        <v>10270809</v>
      </c>
      <c r="O713" s="11">
        <f ca="1">I713*1440</f>
        <v>-21.000000000000007</v>
      </c>
      <c r="P713" s="13">
        <v>463</v>
      </c>
      <c r="Q713" s="13" t="str">
        <f>E713</f>
        <v>MUNICH</v>
      </c>
      <c r="R713" s="13" t="s">
        <v>343</v>
      </c>
      <c r="S713" s="29" t="str">
        <f ca="1">CONCATENATE(N713,",",INT(O713),",",P713,",",Q713,",",R713)</f>
        <v>10270809,-21,463,MUNICH,GENEVA</v>
      </c>
    </row>
    <row r="714" spans="1:19" x14ac:dyDescent="0.25">
      <c r="A714" s="34">
        <v>43765</v>
      </c>
      <c r="B714" s="18">
        <v>0.28125</v>
      </c>
      <c r="C714" s="18">
        <f ca="1">B714+(D714/1440)</f>
        <v>0.34861111111111109</v>
      </c>
      <c r="D714" s="31">
        <f ca="1">RANDBETWEEN(-30,120)</f>
        <v>97</v>
      </c>
      <c r="E714" s="19" t="s">
        <v>10</v>
      </c>
      <c r="F714" s="19" t="s">
        <v>11</v>
      </c>
      <c r="G714" s="19" t="s">
        <v>12</v>
      </c>
      <c r="H714" s="20" t="s">
        <v>3</v>
      </c>
      <c r="I714" s="11">
        <f ca="1">IF(C714&gt;B714,-(B714-C714),C714-B714)</f>
        <v>6.7361111111111094E-2</v>
      </c>
      <c r="J714" s="11">
        <f>MONTH(A714)</f>
        <v>10</v>
      </c>
      <c r="K714" s="11" t="str">
        <f>TEXT(DAY(A714), "DD")</f>
        <v>27</v>
      </c>
      <c r="L714" s="12" t="str">
        <f ca="1">TEXT(HOUR(C714),"00")</f>
        <v>08</v>
      </c>
      <c r="M714" s="12" t="str">
        <f ca="1">TEXT(MINUTE(C714),"00")</f>
        <v>22</v>
      </c>
      <c r="N714" s="13" t="str">
        <f ca="1">CONCATENATE(J714,K714,L714,M714,)</f>
        <v>10270822</v>
      </c>
      <c r="O714" s="11">
        <f ca="1">I714*1440</f>
        <v>96.999999999999972</v>
      </c>
      <c r="P714" s="13">
        <v>8201</v>
      </c>
      <c r="Q714" s="13" t="str">
        <f>E714</f>
        <v>BEIJING</v>
      </c>
      <c r="R714" s="13" t="s">
        <v>343</v>
      </c>
      <c r="S714" s="29" t="str">
        <f ca="1">CONCATENATE(N714,",",INT(O714),",",P714,",",Q714,",",R714)</f>
        <v>10270822,97,8201,BEIJING,GENEVA</v>
      </c>
    </row>
    <row r="715" spans="1:19" x14ac:dyDescent="0.25">
      <c r="A715" s="34">
        <v>43765</v>
      </c>
      <c r="B715" s="18">
        <v>0.34375</v>
      </c>
      <c r="C715" s="18">
        <f ca="1">B715+(D715/1440)</f>
        <v>0.42083333333333334</v>
      </c>
      <c r="D715" s="31">
        <f ca="1">RANDBETWEEN(-30,120)</f>
        <v>111</v>
      </c>
      <c r="E715" s="19" t="s">
        <v>30</v>
      </c>
      <c r="F715" s="19" t="s">
        <v>31</v>
      </c>
      <c r="G715" s="19" t="s">
        <v>32</v>
      </c>
      <c r="H715" s="20" t="s">
        <v>3</v>
      </c>
      <c r="I715" s="11">
        <f ca="1">IF(C715&gt;B715,-(B715-C715),C715-B715)</f>
        <v>7.7083333333333337E-2</v>
      </c>
      <c r="J715" s="11">
        <f>MONTH(A715)</f>
        <v>10</v>
      </c>
      <c r="K715" s="11" t="str">
        <f>TEXT(DAY(A715), "DD")</f>
        <v>27</v>
      </c>
      <c r="L715" s="12" t="str">
        <f ca="1">TEXT(HOUR(C715),"00")</f>
        <v>10</v>
      </c>
      <c r="M715" s="12" t="str">
        <f ca="1">TEXT(MINUTE(C715),"00")</f>
        <v>06</v>
      </c>
      <c r="N715" s="13" t="str">
        <f ca="1">CONCATENATE(J715,K715,L715,M715,)</f>
        <v>10271006</v>
      </c>
      <c r="O715" s="11">
        <f ca="1">I715*1440</f>
        <v>111</v>
      </c>
      <c r="P715" s="13">
        <v>409</v>
      </c>
      <c r="Q715" s="13" t="str">
        <f>E715</f>
        <v>PARIS CDG</v>
      </c>
      <c r="R715" s="13" t="s">
        <v>343</v>
      </c>
      <c r="S715" s="29" t="str">
        <f ca="1">CONCATENATE(N715,",",INT(O715),",",P715,",",Q715,",",R715)</f>
        <v>10271006,111,409,PARIS CDG,GENEVA</v>
      </c>
    </row>
    <row r="716" spans="1:19" x14ac:dyDescent="0.25">
      <c r="A716" s="34">
        <v>43765</v>
      </c>
      <c r="B716" s="18">
        <v>0.39930555555555558</v>
      </c>
      <c r="C716" s="18">
        <f ca="1">B716+(D716/1440)</f>
        <v>0.43333333333333335</v>
      </c>
      <c r="D716" s="31">
        <f ca="1">RANDBETWEEN(-30,120)</f>
        <v>49</v>
      </c>
      <c r="E716" s="19" t="s">
        <v>56</v>
      </c>
      <c r="F716" s="19" t="s">
        <v>23</v>
      </c>
      <c r="G716" s="19" t="s">
        <v>57</v>
      </c>
      <c r="H716" s="20" t="s">
        <v>3</v>
      </c>
      <c r="I716" s="11">
        <f ca="1">IF(C716&gt;B716,-(B716-C716),C716-B716)</f>
        <v>3.4027777777777768E-2</v>
      </c>
      <c r="J716" s="11">
        <f>MONTH(A716)</f>
        <v>10</v>
      </c>
      <c r="K716" s="11" t="str">
        <f>TEXT(DAY(A716), "DD")</f>
        <v>27</v>
      </c>
      <c r="L716" s="12" t="str">
        <f ca="1">TEXT(HOUR(C716),"00")</f>
        <v>10</v>
      </c>
      <c r="M716" s="12" t="str">
        <f ca="1">TEXT(MINUTE(C716),"00")</f>
        <v>24</v>
      </c>
      <c r="N716" s="13" t="str">
        <f ca="1">CONCATENATE(J716,K716,L716,M716,)</f>
        <v>10271024</v>
      </c>
      <c r="O716" s="11">
        <f ca="1">I716*1440</f>
        <v>48.999999999999986</v>
      </c>
      <c r="P716" s="13">
        <v>1309</v>
      </c>
      <c r="Q716" s="13" t="str">
        <f>E716</f>
        <v>PORTO</v>
      </c>
      <c r="R716" s="13" t="s">
        <v>343</v>
      </c>
      <c r="S716" s="29" t="str">
        <f ca="1">CONCATENATE(N716,",",INT(O716),",",P716,",",Q716,",",R716)</f>
        <v>10271024,49,1309,PORTO,GENEVA</v>
      </c>
    </row>
    <row r="717" spans="1:19" ht="29.25" x14ac:dyDescent="0.25">
      <c r="A717" s="34">
        <v>43765</v>
      </c>
      <c r="B717" s="18">
        <v>0.31944444444444448</v>
      </c>
      <c r="C717" s="18">
        <f ca="1">B717+(D717/1440)</f>
        <v>0.40208333333333335</v>
      </c>
      <c r="D717" s="31">
        <f ca="1">RANDBETWEEN(-30,120)</f>
        <v>119</v>
      </c>
      <c r="E717" s="19" t="s">
        <v>16</v>
      </c>
      <c r="F717" s="19" t="s">
        <v>17</v>
      </c>
      <c r="G717" s="19" t="s">
        <v>18</v>
      </c>
      <c r="H717" s="20" t="s">
        <v>3</v>
      </c>
      <c r="I717" s="11">
        <f ca="1">IF(C717&gt;B717,-(B717-C717),C717-B717)</f>
        <v>8.2638888888888873E-2</v>
      </c>
      <c r="J717" s="11">
        <f>MONTH(A717)</f>
        <v>10</v>
      </c>
      <c r="K717" s="11" t="str">
        <f>TEXT(DAY(A717), "DD")</f>
        <v>27</v>
      </c>
      <c r="L717" s="12" t="str">
        <f ca="1">TEXT(HOUR(C717),"00")</f>
        <v>09</v>
      </c>
      <c r="M717" s="12" t="str">
        <f ca="1">TEXT(MINUTE(C717),"00")</f>
        <v>39</v>
      </c>
      <c r="N717" s="13" t="str">
        <f ca="1">CONCATENATE(J717,K717,L717,M717,)</f>
        <v>10270939</v>
      </c>
      <c r="O717" s="11">
        <f ca="1">I717*1440</f>
        <v>118.99999999999997</v>
      </c>
      <c r="P717" s="13">
        <v>378</v>
      </c>
      <c r="Q717" s="13" t="str">
        <f>E717</f>
        <v>LUXEMBOURG</v>
      </c>
      <c r="R717" s="13" t="s">
        <v>343</v>
      </c>
      <c r="S717" s="29" t="str">
        <f ca="1">CONCATENATE(N717,",",INT(O717),",",P717,",",Q717,",",R717)</f>
        <v>10270939,119,378,LUXEMBOURG,GENEVA</v>
      </c>
    </row>
    <row r="718" spans="1:19" x14ac:dyDescent="0.25">
      <c r="A718" s="34">
        <v>43765</v>
      </c>
      <c r="B718" s="18">
        <v>0.3888888888888889</v>
      </c>
      <c r="C718" s="18">
        <f ca="1">B718+(D718/1440)</f>
        <v>0.43819444444444444</v>
      </c>
      <c r="D718" s="31">
        <f ca="1">RANDBETWEEN(-30,120)</f>
        <v>71</v>
      </c>
      <c r="E718" s="19" t="s">
        <v>50</v>
      </c>
      <c r="F718" s="19" t="s">
        <v>37</v>
      </c>
      <c r="G718" s="19" t="s">
        <v>51</v>
      </c>
      <c r="H718" s="20" t="s">
        <v>3</v>
      </c>
      <c r="I718" s="11">
        <f ca="1">IF(C718&gt;B718,-(B718-C718),C718-B718)</f>
        <v>4.9305555555555547E-2</v>
      </c>
      <c r="J718" s="11">
        <f>MONTH(A718)</f>
        <v>10</v>
      </c>
      <c r="K718" s="11" t="str">
        <f>TEXT(DAY(A718), "DD")</f>
        <v>27</v>
      </c>
      <c r="L718" s="12" t="str">
        <f ca="1">TEXT(HOUR(C718),"00")</f>
        <v>10</v>
      </c>
      <c r="M718" s="12" t="str">
        <f ca="1">TEXT(MINUTE(C718),"00")</f>
        <v>31</v>
      </c>
      <c r="N718" s="13" t="str">
        <f ca="1">CONCATENATE(J718,K718,L718,M718,)</f>
        <v>10271031</v>
      </c>
      <c r="O718" s="11">
        <f ca="1">I718*1440</f>
        <v>70.999999999999986</v>
      </c>
      <c r="P718" s="13">
        <v>6216</v>
      </c>
      <c r="Q718" s="13" t="str">
        <f>E718</f>
        <v>NEW YORK</v>
      </c>
      <c r="R718" s="13" t="s">
        <v>343</v>
      </c>
      <c r="S718" s="29" t="str">
        <f ca="1">CONCATENATE(N718,",",INT(O718),",",P718,",",Q718,",",R718)</f>
        <v>10271031,71,6216,NEW YORK,GENEVA</v>
      </c>
    </row>
    <row r="719" spans="1:19" ht="29.25" x14ac:dyDescent="0.25">
      <c r="A719" s="34">
        <v>43765</v>
      </c>
      <c r="B719" s="18">
        <v>0.31597222222222221</v>
      </c>
      <c r="C719" s="18">
        <f ca="1">B719+(D719/1440)</f>
        <v>0.37638888888888888</v>
      </c>
      <c r="D719" s="31">
        <f ca="1">RANDBETWEEN(-30,120)</f>
        <v>87</v>
      </c>
      <c r="E719" s="19" t="s">
        <v>13</v>
      </c>
      <c r="F719" s="19" t="s">
        <v>14</v>
      </c>
      <c r="G719" s="19" t="s">
        <v>15</v>
      </c>
      <c r="H719" s="20" t="s">
        <v>3</v>
      </c>
      <c r="I719" s="11">
        <f ca="1">IF(C719&gt;B719,-(B719-C719),C719-B719)</f>
        <v>6.0416666666666674E-2</v>
      </c>
      <c r="J719" s="11">
        <f>MONTH(A719)</f>
        <v>10</v>
      </c>
      <c r="K719" s="11" t="str">
        <f>TEXT(DAY(A719), "DD")</f>
        <v>27</v>
      </c>
      <c r="L719" s="12" t="str">
        <f ca="1">TEXT(HOUR(C719),"00")</f>
        <v>09</v>
      </c>
      <c r="M719" s="12" t="str">
        <f ca="1">TEXT(MINUTE(C719),"00")</f>
        <v>02</v>
      </c>
      <c r="N719" s="13" t="str">
        <f ca="1">CONCATENATE(J719,K719,L719,M719,)</f>
        <v>10270902</v>
      </c>
      <c r="O719" s="11">
        <f ca="1">I719*1440</f>
        <v>87.000000000000014</v>
      </c>
      <c r="P719" s="13">
        <v>532</v>
      </c>
      <c r="Q719" s="13" t="str">
        <f>E719</f>
        <v>BRUSSELS</v>
      </c>
      <c r="R719" s="13" t="s">
        <v>343</v>
      </c>
      <c r="S719" s="29" t="str">
        <f ca="1">CONCATENATE(N719,",",INT(O719),",",P719,",",Q719,",",R719)</f>
        <v>10270902,87,532,BRUSSELS,GENEVA</v>
      </c>
    </row>
    <row r="720" spans="1:19" x14ac:dyDescent="0.25">
      <c r="A720" s="34">
        <v>43765</v>
      </c>
      <c r="B720" s="18">
        <v>0.40972222222222227</v>
      </c>
      <c r="C720" s="18">
        <f ca="1">B720+(D720/1440)</f>
        <v>0.39930555555555558</v>
      </c>
      <c r="D720" s="31">
        <f ca="1">RANDBETWEEN(-30,120)</f>
        <v>-15</v>
      </c>
      <c r="E720" s="19" t="s">
        <v>13</v>
      </c>
      <c r="F720" s="19" t="s">
        <v>23</v>
      </c>
      <c r="G720" s="19" t="s">
        <v>68</v>
      </c>
      <c r="H720" s="20" t="s">
        <v>3</v>
      </c>
      <c r="I720" s="11">
        <f ca="1">IF(C720&gt;B720,-(B720-C720),C720-B720)</f>
        <v>-1.0416666666666685E-2</v>
      </c>
      <c r="J720" s="11">
        <f>MONTH(A720)</f>
        <v>10</v>
      </c>
      <c r="K720" s="11" t="str">
        <f>TEXT(DAY(A720), "DD")</f>
        <v>27</v>
      </c>
      <c r="L720" s="12" t="str">
        <f ca="1">TEXT(HOUR(C720),"00")</f>
        <v>09</v>
      </c>
      <c r="M720" s="12" t="str">
        <f ca="1">TEXT(MINUTE(C720),"00")</f>
        <v>35</v>
      </c>
      <c r="N720" s="13" t="str">
        <f ca="1">CONCATENATE(J720,K720,L720,M720,)</f>
        <v>10270935</v>
      </c>
      <c r="O720" s="11">
        <f ca="1">I720*1440</f>
        <v>-15.000000000000027</v>
      </c>
      <c r="P720" s="13">
        <v>532</v>
      </c>
      <c r="Q720" s="13" t="str">
        <f>E720</f>
        <v>BRUSSELS</v>
      </c>
      <c r="R720" s="13" t="s">
        <v>343</v>
      </c>
      <c r="S720" s="29" t="str">
        <f ca="1">CONCATENATE(N720,",",INT(O720),",",P720,",",Q720,",",R720)</f>
        <v>10270935,-15,532,BRUSSELS,GENEVA</v>
      </c>
    </row>
    <row r="721" spans="1:19" ht="29.25" x14ac:dyDescent="0.25">
      <c r="A721" s="34">
        <v>43765</v>
      </c>
      <c r="B721" s="18">
        <v>0.35069444444444442</v>
      </c>
      <c r="C721" s="18">
        <f ca="1">B721+(D721/1440)</f>
        <v>0.33819444444444441</v>
      </c>
      <c r="D721" s="31">
        <f ca="1">RANDBETWEEN(-30,120)</f>
        <v>-18</v>
      </c>
      <c r="E721" s="19" t="s">
        <v>33</v>
      </c>
      <c r="F721" s="19" t="s">
        <v>34</v>
      </c>
      <c r="G721" s="19" t="s">
        <v>35</v>
      </c>
      <c r="H721" s="20" t="s">
        <v>3</v>
      </c>
      <c r="I721" s="11">
        <f ca="1">IF(C721&gt;B721,-(B721-C721),C721-B721)</f>
        <v>-1.2500000000000011E-2</v>
      </c>
      <c r="J721" s="11">
        <f>MONTH(A721)</f>
        <v>10</v>
      </c>
      <c r="K721" s="11" t="str">
        <f>TEXT(DAY(A721), "DD")</f>
        <v>27</v>
      </c>
      <c r="L721" s="12" t="str">
        <f ca="1">TEXT(HOUR(C721),"00")</f>
        <v>08</v>
      </c>
      <c r="M721" s="12" t="str">
        <f ca="1">TEXT(MINUTE(C721),"00")</f>
        <v>07</v>
      </c>
      <c r="N721" s="13" t="str">
        <f ca="1">CONCATENATE(J721,K721,L721,M721,)</f>
        <v>10270807</v>
      </c>
      <c r="O721" s="11">
        <f ca="1">I721*1440</f>
        <v>-18.000000000000014</v>
      </c>
      <c r="P721" s="13">
        <v>691</v>
      </c>
      <c r="Q721" s="13" t="str">
        <f>E721</f>
        <v>AMSTERDAM</v>
      </c>
      <c r="R721" s="13" t="s">
        <v>343</v>
      </c>
      <c r="S721" s="29" t="str">
        <f ca="1">CONCATENATE(N721,",",INT(O721),",",P721,",",Q721,",",R721)</f>
        <v>10270807,-18,691,AMSTERDAM,GENEVA</v>
      </c>
    </row>
    <row r="722" spans="1:19" ht="29.25" x14ac:dyDescent="0.25">
      <c r="A722" s="34">
        <v>43765</v>
      </c>
      <c r="B722" s="18">
        <v>0.39930555555555558</v>
      </c>
      <c r="C722" s="18">
        <f ca="1">B722+(D722/1440)</f>
        <v>0.43194444444444446</v>
      </c>
      <c r="D722" s="31">
        <f ca="1">RANDBETWEEN(-30,120)</f>
        <v>47</v>
      </c>
      <c r="E722" s="19" t="s">
        <v>54</v>
      </c>
      <c r="F722" s="19" t="s">
        <v>37</v>
      </c>
      <c r="G722" s="19" t="s">
        <v>55</v>
      </c>
      <c r="H722" s="20" t="s">
        <v>3</v>
      </c>
      <c r="I722" s="11">
        <f ca="1">IF(C722&gt;B722,-(B722-C722),C722-B722)</f>
        <v>3.2638888888888884E-2</v>
      </c>
      <c r="J722" s="11">
        <f>MONTH(A722)</f>
        <v>10</v>
      </c>
      <c r="K722" s="11" t="str">
        <f>TEXT(DAY(A722), "DD")</f>
        <v>27</v>
      </c>
      <c r="L722" s="12" t="str">
        <f ca="1">TEXT(HOUR(C722),"00")</f>
        <v>10</v>
      </c>
      <c r="M722" s="12" t="str">
        <f ca="1">TEXT(MINUTE(C722),"00")</f>
        <v>22</v>
      </c>
      <c r="N722" s="13" t="str">
        <f ca="1">CONCATENATE(J722,K722,L722,M722,)</f>
        <v>10271022</v>
      </c>
      <c r="O722" s="11">
        <f ca="1">I722*1440</f>
        <v>46.999999999999993</v>
      </c>
      <c r="P722" s="13">
        <v>745</v>
      </c>
      <c r="Q722" s="13" t="str">
        <f>E722</f>
        <v>LONDON LHR</v>
      </c>
      <c r="R722" s="13" t="s">
        <v>343</v>
      </c>
      <c r="S722" s="29" t="str">
        <f ca="1">CONCATENATE(N722,",",INT(O722),",",P722,",",Q722,",",R722)</f>
        <v>10271022,47,745,LONDON LHR,GENEVA</v>
      </c>
    </row>
    <row r="723" spans="1:19" x14ac:dyDescent="0.25">
      <c r="A723" s="34">
        <v>43765</v>
      </c>
      <c r="B723" s="18">
        <v>0.34027777777777773</v>
      </c>
      <c r="C723" s="18">
        <f ca="1">B723+(D723/1440)</f>
        <v>0.38680555555555551</v>
      </c>
      <c r="D723" s="31">
        <f ca="1">RANDBETWEEN(-30,120)</f>
        <v>67</v>
      </c>
      <c r="E723" s="19" t="s">
        <v>22</v>
      </c>
      <c r="F723" s="19" t="s">
        <v>23</v>
      </c>
      <c r="G723" s="19" t="s">
        <v>24</v>
      </c>
      <c r="H723" s="20" t="s">
        <v>3</v>
      </c>
      <c r="I723" s="11">
        <f ca="1">IF(C723&gt;B723,-(B723-C723),C723-B723)</f>
        <v>4.6527777777777779E-2</v>
      </c>
      <c r="J723" s="11">
        <f>MONTH(A723)</f>
        <v>10</v>
      </c>
      <c r="K723" s="11" t="str">
        <f>TEXT(DAY(A723), "DD")</f>
        <v>27</v>
      </c>
      <c r="L723" s="12" t="str">
        <f ca="1">TEXT(HOUR(C723),"00")</f>
        <v>09</v>
      </c>
      <c r="M723" s="12" t="str">
        <f ca="1">TEXT(MINUTE(C723),"00")</f>
        <v>17</v>
      </c>
      <c r="N723" s="13" t="str">
        <f ca="1">CONCATENATE(J723,K723,L723,M723,)</f>
        <v>10270917</v>
      </c>
      <c r="O723" s="11">
        <f ca="1">I723*1440</f>
        <v>67</v>
      </c>
      <c r="P723" s="13">
        <v>291</v>
      </c>
      <c r="Q723" s="13" t="str">
        <f>E723</f>
        <v>NICE</v>
      </c>
      <c r="R723" s="13" t="s">
        <v>343</v>
      </c>
      <c r="S723" s="29" t="str">
        <f ca="1">CONCATENATE(N723,",",INT(O723),",",P723,",",Q723,",",R723)</f>
        <v>10270917,67,291,NICE,GENEVA</v>
      </c>
    </row>
    <row r="724" spans="1:19" ht="29.25" x14ac:dyDescent="0.25">
      <c r="A724" s="34">
        <v>43765</v>
      </c>
      <c r="B724" s="18">
        <v>0.35416666666666669</v>
      </c>
      <c r="C724" s="18">
        <f ca="1">B724+(D724/1440)</f>
        <v>0.34444444444444444</v>
      </c>
      <c r="D724" s="31">
        <f ca="1">RANDBETWEEN(-30,120)</f>
        <v>-14</v>
      </c>
      <c r="E724" s="19" t="s">
        <v>41</v>
      </c>
      <c r="F724" s="19" t="s">
        <v>42</v>
      </c>
      <c r="G724" s="19" t="s">
        <v>43</v>
      </c>
      <c r="H724" s="20" t="s">
        <v>3</v>
      </c>
      <c r="I724" s="11">
        <f ca="1">IF(C724&gt;B724,-(B724-C724),C724-B724)</f>
        <v>-9.7222222222222432E-3</v>
      </c>
      <c r="J724" s="11">
        <f>MONTH(A724)</f>
        <v>10</v>
      </c>
      <c r="K724" s="11" t="str">
        <f>TEXT(DAY(A724), "DD")</f>
        <v>27</v>
      </c>
      <c r="L724" s="12" t="str">
        <f ca="1">TEXT(HOUR(C724),"00")</f>
        <v>08</v>
      </c>
      <c r="M724" s="12" t="str">
        <f ca="1">TEXT(MINUTE(C724),"00")</f>
        <v>16</v>
      </c>
      <c r="N724" s="13" t="str">
        <f ca="1">CONCATENATE(J724,K724,L724,M724,)</f>
        <v>10270816</v>
      </c>
      <c r="O724" s="11">
        <f ca="1">I724*1440</f>
        <v>-14.00000000000003</v>
      </c>
      <c r="P724" s="13">
        <v>560</v>
      </c>
      <c r="Q724" s="13" t="str">
        <f>E724</f>
        <v>DUSSELDORF</v>
      </c>
      <c r="R724" s="13" t="s">
        <v>343</v>
      </c>
      <c r="S724" s="29" t="str">
        <f ca="1">CONCATENATE(N724,",",INT(O724),",",P724,",",Q724,",",R724)</f>
        <v>10270816,-14,560,DUSSELDORF,GENEVA</v>
      </c>
    </row>
    <row r="725" spans="1:19" ht="29.25" x14ac:dyDescent="0.25">
      <c r="A725" s="34">
        <v>43765</v>
      </c>
      <c r="B725" s="18">
        <v>0.375</v>
      </c>
      <c r="C725" s="18">
        <f ca="1">B725+(D725/1440)</f>
        <v>0.40833333333333333</v>
      </c>
      <c r="D725" s="31">
        <f ca="1">RANDBETWEEN(-30,120)</f>
        <v>48</v>
      </c>
      <c r="E725" s="19" t="s">
        <v>33</v>
      </c>
      <c r="F725" s="19" t="s">
        <v>23</v>
      </c>
      <c r="G725" s="19" t="s">
        <v>49</v>
      </c>
      <c r="H725" s="20" t="s">
        <v>3</v>
      </c>
      <c r="I725" s="11">
        <f ca="1">IF(C725&gt;B725,-(B725-C725),C725-B725)</f>
        <v>3.3333333333333326E-2</v>
      </c>
      <c r="J725" s="11">
        <f>MONTH(A725)</f>
        <v>10</v>
      </c>
      <c r="K725" s="11" t="str">
        <f>TEXT(DAY(A725), "DD")</f>
        <v>27</v>
      </c>
      <c r="L725" s="12" t="str">
        <f ca="1">TEXT(HOUR(C725),"00")</f>
        <v>09</v>
      </c>
      <c r="M725" s="12" t="str">
        <f ca="1">TEXT(MINUTE(C725),"00")</f>
        <v>48</v>
      </c>
      <c r="N725" s="13" t="str">
        <f ca="1">CONCATENATE(J725,K725,L725,M725,)</f>
        <v>10270948</v>
      </c>
      <c r="O725" s="11">
        <f ca="1">I725*1440</f>
        <v>47.999999999999986</v>
      </c>
      <c r="P725" s="13">
        <v>691</v>
      </c>
      <c r="Q725" s="13" t="str">
        <f>E725</f>
        <v>AMSTERDAM</v>
      </c>
      <c r="R725" s="13" t="s">
        <v>343</v>
      </c>
      <c r="S725" s="29" t="str">
        <f ca="1">CONCATENATE(N725,",",INT(O725),",",P725,",",Q725,",",R725)</f>
        <v>10270948,48,691,AMSTERDAM,GENEVA</v>
      </c>
    </row>
    <row r="726" spans="1:19" ht="29.25" x14ac:dyDescent="0.25">
      <c r="A726" s="34">
        <v>43765</v>
      </c>
      <c r="B726" s="25">
        <v>0.34375</v>
      </c>
      <c r="C726" s="18">
        <f ca="1">B726+(D726/1440)</f>
        <v>0.36944444444444446</v>
      </c>
      <c r="D726" s="31">
        <f ca="1">RANDBETWEEN(-30,120)</f>
        <v>37</v>
      </c>
      <c r="E726" s="26" t="s">
        <v>25</v>
      </c>
      <c r="F726" s="26" t="s">
        <v>23</v>
      </c>
      <c r="G726" s="26" t="s">
        <v>26</v>
      </c>
      <c r="H726" s="20" t="s">
        <v>3</v>
      </c>
      <c r="I726" s="11">
        <f ca="1">IF(C726&gt;B726,-(B726-C726),C726-B726)</f>
        <v>2.5694444444444464E-2</v>
      </c>
      <c r="J726" s="11">
        <f>MONTH(A726)</f>
        <v>10</v>
      </c>
      <c r="K726" s="11" t="str">
        <f>TEXT(DAY(A726), "DD")</f>
        <v>27</v>
      </c>
      <c r="L726" s="12" t="str">
        <f ca="1">TEXT(HOUR(C726),"00")</f>
        <v>08</v>
      </c>
      <c r="M726" s="12" t="str">
        <f ca="1">TEXT(MINUTE(C726),"00")</f>
        <v>52</v>
      </c>
      <c r="N726" s="13" t="str">
        <f ca="1">CONCATENATE(J726,K726,L726,M726,)</f>
        <v>10270852</v>
      </c>
      <c r="O726" s="11">
        <f ca="1">I726*1440</f>
        <v>37.000000000000028</v>
      </c>
      <c r="P726" s="13">
        <v>622</v>
      </c>
      <c r="Q726" s="13" t="str">
        <f>E726</f>
        <v>BARCELONA</v>
      </c>
      <c r="R726" s="13" t="s">
        <v>343</v>
      </c>
      <c r="S726" s="29" t="str">
        <f ca="1">CONCATENATE(N726,",",INT(O726),",",P726,",",Q726,",",R726)</f>
        <v>10270852,37,622,BARCELONA,GENEVA</v>
      </c>
    </row>
    <row r="727" spans="1:19" x14ac:dyDescent="0.25">
      <c r="A727" s="34">
        <v>43765</v>
      </c>
      <c r="B727" s="18">
        <v>0.42708333333333331</v>
      </c>
      <c r="C727" s="18">
        <f ca="1">B727+(D727/1440)</f>
        <v>0.41527777777777775</v>
      </c>
      <c r="D727" s="31">
        <f ca="1">RANDBETWEEN(-30,120)</f>
        <v>-17</v>
      </c>
      <c r="E727" s="19" t="s">
        <v>82</v>
      </c>
      <c r="F727" s="19" t="s">
        <v>83</v>
      </c>
      <c r="G727" s="19" t="s">
        <v>84</v>
      </c>
      <c r="H727" s="20" t="s">
        <v>3</v>
      </c>
      <c r="I727" s="11">
        <f ca="1">IF(C727&gt;B727,-(B727-C727),C727-B727)</f>
        <v>-1.1805555555555569E-2</v>
      </c>
      <c r="J727" s="11">
        <f>MONTH(A727)</f>
        <v>10</v>
      </c>
      <c r="K727" s="11" t="str">
        <f>TEXT(DAY(A727), "DD")</f>
        <v>27</v>
      </c>
      <c r="L727" s="12" t="str">
        <f ca="1">TEXT(HOUR(C727),"00")</f>
        <v>09</v>
      </c>
      <c r="M727" s="12" t="str">
        <f ca="1">TEXT(MINUTE(C727),"00")</f>
        <v>58</v>
      </c>
      <c r="N727" s="13" t="str">
        <f ca="1">CONCATENATE(J727,K727,L727,M727,)</f>
        <v>10270958</v>
      </c>
      <c r="O727" s="11">
        <f ca="1">I727*1440</f>
        <v>-17.000000000000021</v>
      </c>
      <c r="P727" s="13">
        <v>1098</v>
      </c>
      <c r="Q727" s="13" t="str">
        <f>E727</f>
        <v>TUNIS</v>
      </c>
      <c r="R727" s="13" t="s">
        <v>343</v>
      </c>
      <c r="S727" s="29" t="str">
        <f ca="1">CONCATENATE(N727,",",INT(O727),",",P727,",",Q727,",",R727)</f>
        <v>10270958,-17,1098,TUNIS,GENEVA</v>
      </c>
    </row>
    <row r="728" spans="1:19" x14ac:dyDescent="0.25">
      <c r="A728" s="34">
        <v>43765</v>
      </c>
      <c r="B728" s="18">
        <v>0.46875</v>
      </c>
      <c r="C728" s="18">
        <f ca="1">B728+(D728/1440)</f>
        <v>0.53125</v>
      </c>
      <c r="D728" s="31">
        <f ca="1">RANDBETWEEN(-30,120)</f>
        <v>90</v>
      </c>
      <c r="E728" s="19" t="s">
        <v>30</v>
      </c>
      <c r="F728" s="19" t="s">
        <v>31</v>
      </c>
      <c r="G728" s="19" t="s">
        <v>101</v>
      </c>
      <c r="H728" s="20" t="s">
        <v>3</v>
      </c>
      <c r="I728" s="11">
        <f ca="1">IF(C728&gt;B728,-(B728-C728),C728-B728)</f>
        <v>6.25E-2</v>
      </c>
      <c r="J728" s="11">
        <f>MONTH(A728)</f>
        <v>10</v>
      </c>
      <c r="K728" s="11" t="str">
        <f>TEXT(DAY(A728), "DD")</f>
        <v>27</v>
      </c>
      <c r="L728" s="12" t="str">
        <f ca="1">TEXT(HOUR(C728),"00")</f>
        <v>12</v>
      </c>
      <c r="M728" s="12" t="str">
        <f ca="1">TEXT(MINUTE(C728),"00")</f>
        <v>45</v>
      </c>
      <c r="N728" s="13" t="str">
        <f ca="1">CONCATENATE(J728,K728,L728,M728,)</f>
        <v>10271245</v>
      </c>
      <c r="O728" s="11">
        <f ca="1">I728*1440</f>
        <v>90</v>
      </c>
      <c r="P728" s="13">
        <v>409</v>
      </c>
      <c r="Q728" s="13" t="str">
        <f>E728</f>
        <v>PARIS CDG</v>
      </c>
      <c r="R728" s="13" t="s">
        <v>343</v>
      </c>
      <c r="S728" s="29" t="str">
        <f ca="1">CONCATENATE(N728,",",INT(O728),",",P728,",",Q728,",",R728)</f>
        <v>10271245,90,409,PARIS CDG,GENEVA</v>
      </c>
    </row>
    <row r="729" spans="1:19" ht="29.25" x14ac:dyDescent="0.25">
      <c r="A729" s="34">
        <v>43765</v>
      </c>
      <c r="B729" s="18">
        <v>0.4236111111111111</v>
      </c>
      <c r="C729" s="18">
        <f ca="1">B729+(D729/1440)</f>
        <v>0.4770833333333333</v>
      </c>
      <c r="D729" s="31">
        <f ca="1">RANDBETWEEN(-30,120)</f>
        <v>77</v>
      </c>
      <c r="E729" s="19" t="s">
        <v>27</v>
      </c>
      <c r="F729" s="19" t="s">
        <v>37</v>
      </c>
      <c r="G729" s="19" t="s">
        <v>75</v>
      </c>
      <c r="H729" s="20" t="s">
        <v>3</v>
      </c>
      <c r="I729" s="11">
        <f ca="1">IF(C729&gt;B729,-(B729-C729),C729-B729)</f>
        <v>5.3472222222222199E-2</v>
      </c>
      <c r="J729" s="11">
        <f>MONTH(A729)</f>
        <v>10</v>
      </c>
      <c r="K729" s="11" t="str">
        <f>TEXT(DAY(A729), "DD")</f>
        <v>27</v>
      </c>
      <c r="L729" s="12" t="str">
        <f ca="1">TEXT(HOUR(C729),"00")</f>
        <v>11</v>
      </c>
      <c r="M729" s="12" t="str">
        <f ca="1">TEXT(MINUTE(C729),"00")</f>
        <v>27</v>
      </c>
      <c r="N729" s="13" t="str">
        <f ca="1">CONCATENATE(J729,K729,L729,M729,)</f>
        <v>10271127</v>
      </c>
      <c r="O729" s="11">
        <f ca="1">I729*1440</f>
        <v>76.999999999999972</v>
      </c>
      <c r="P729" s="13">
        <v>473</v>
      </c>
      <c r="Q729" s="13" t="str">
        <f>E729</f>
        <v>FRANKFURT</v>
      </c>
      <c r="R729" s="13" t="s">
        <v>343</v>
      </c>
      <c r="S729" s="29" t="str">
        <f ca="1">CONCATENATE(N729,",",INT(O729),",",P729,",",Q729,",",R729)</f>
        <v>10271127,77,473,FRANKFURT,GENEVA</v>
      </c>
    </row>
    <row r="730" spans="1:19" x14ac:dyDescent="0.25">
      <c r="A730" s="34">
        <v>43765</v>
      </c>
      <c r="B730" s="18">
        <v>0.40277777777777773</v>
      </c>
      <c r="C730" s="18">
        <f ca="1">B730+(D730/1440)</f>
        <v>0.45138888888888884</v>
      </c>
      <c r="D730" s="31">
        <f ca="1">RANDBETWEEN(-30,120)</f>
        <v>70</v>
      </c>
      <c r="E730" s="19" t="s">
        <v>30</v>
      </c>
      <c r="F730" s="19" t="s">
        <v>31</v>
      </c>
      <c r="G730" s="19" t="s">
        <v>60</v>
      </c>
      <c r="H730" s="20" t="s">
        <v>3</v>
      </c>
      <c r="I730" s="11">
        <f ca="1">IF(C730&gt;B730,-(B730-C730),C730-B730)</f>
        <v>4.8611111111111105E-2</v>
      </c>
      <c r="J730" s="11">
        <f>MONTH(A730)</f>
        <v>10</v>
      </c>
      <c r="K730" s="11" t="str">
        <f>TEXT(DAY(A730), "DD")</f>
        <v>27</v>
      </c>
      <c r="L730" s="12" t="str">
        <f ca="1">TEXT(HOUR(C730),"00")</f>
        <v>10</v>
      </c>
      <c r="M730" s="12" t="str">
        <f ca="1">TEXT(MINUTE(C730),"00")</f>
        <v>50</v>
      </c>
      <c r="N730" s="13" t="str">
        <f ca="1">CONCATENATE(J730,K730,L730,M730,)</f>
        <v>10271050</v>
      </c>
      <c r="O730" s="11">
        <f ca="1">I730*1440</f>
        <v>69.999999999999986</v>
      </c>
      <c r="P730" s="13">
        <v>409</v>
      </c>
      <c r="Q730" s="13" t="str">
        <f>E730</f>
        <v>PARIS CDG</v>
      </c>
      <c r="R730" s="13" t="s">
        <v>343</v>
      </c>
      <c r="S730" s="29" t="str">
        <f ca="1">CONCATENATE(N730,",",INT(O730),",",P730,",",Q730,",",R730)</f>
        <v>10271050,70,409,PARIS CDG,GENEVA</v>
      </c>
    </row>
    <row r="731" spans="1:19" ht="29.25" x14ac:dyDescent="0.25">
      <c r="A731" s="34">
        <v>43765</v>
      </c>
      <c r="B731" s="18">
        <v>0.34375</v>
      </c>
      <c r="C731" s="18">
        <f ca="1">B731+(D731/1440)</f>
        <v>0.37986111111111109</v>
      </c>
      <c r="D731" s="31">
        <f ca="1">RANDBETWEEN(-30,120)</f>
        <v>52</v>
      </c>
      <c r="E731" s="19" t="s">
        <v>27</v>
      </c>
      <c r="F731" s="19" t="s">
        <v>28</v>
      </c>
      <c r="G731" s="19" t="s">
        <v>29</v>
      </c>
      <c r="H731" s="20" t="s">
        <v>3</v>
      </c>
      <c r="I731" s="11">
        <f ca="1">IF(C731&gt;B731,-(B731-C731),C731-B731)</f>
        <v>3.6111111111111094E-2</v>
      </c>
      <c r="J731" s="11">
        <f>MONTH(A731)</f>
        <v>10</v>
      </c>
      <c r="K731" s="11" t="str">
        <f>TEXT(DAY(A731), "DD")</f>
        <v>27</v>
      </c>
      <c r="L731" s="12" t="str">
        <f ca="1">TEXT(HOUR(C731),"00")</f>
        <v>09</v>
      </c>
      <c r="M731" s="12" t="str">
        <f ca="1">TEXT(MINUTE(C731),"00")</f>
        <v>07</v>
      </c>
      <c r="N731" s="13" t="str">
        <f ca="1">CONCATENATE(J731,K731,L731,M731,)</f>
        <v>10270907</v>
      </c>
      <c r="O731" s="11">
        <f ca="1">I731*1440</f>
        <v>51.999999999999972</v>
      </c>
      <c r="P731" s="13">
        <v>473</v>
      </c>
      <c r="Q731" s="13" t="str">
        <f>E731</f>
        <v>FRANKFURT</v>
      </c>
      <c r="R731" s="13" t="s">
        <v>343</v>
      </c>
      <c r="S731" s="29" t="str">
        <f ca="1">CONCATENATE(N731,",",INT(O731),",",P731,",",Q731,",",R731)</f>
        <v>10270907,52,473,FRANKFURT,GENEVA</v>
      </c>
    </row>
    <row r="732" spans="1:19" x14ac:dyDescent="0.25">
      <c r="A732" s="34">
        <v>43765</v>
      </c>
      <c r="B732" s="18">
        <v>0.37152777777777773</v>
      </c>
      <c r="C732" s="18">
        <f ca="1">B732+(D732/1440)</f>
        <v>0.37499999999999994</v>
      </c>
      <c r="D732" s="31">
        <f ca="1">RANDBETWEEN(-30,120)</f>
        <v>5</v>
      </c>
      <c r="E732" s="19" t="s">
        <v>46</v>
      </c>
      <c r="F732" s="19" t="s">
        <v>47</v>
      </c>
      <c r="G732" s="19" t="s">
        <v>48</v>
      </c>
      <c r="H732" s="20" t="s">
        <v>3</v>
      </c>
      <c r="I732" s="11">
        <f ca="1">IF(C732&gt;B732,-(B732-C732),C732-B732)</f>
        <v>3.4722222222222099E-3</v>
      </c>
      <c r="J732" s="11">
        <f>MONTH(A732)</f>
        <v>10</v>
      </c>
      <c r="K732" s="11" t="str">
        <f>TEXT(DAY(A732), "DD")</f>
        <v>27</v>
      </c>
      <c r="L732" s="12" t="str">
        <f ca="1">TEXT(HOUR(C732),"00")</f>
        <v>09</v>
      </c>
      <c r="M732" s="12" t="str">
        <f ca="1">TEXT(MINUTE(C732),"00")</f>
        <v>00</v>
      </c>
      <c r="N732" s="13" t="str">
        <f ca="1">CONCATENATE(J732,K732,L732,M732,)</f>
        <v>10270900</v>
      </c>
      <c r="O732" s="11">
        <f ca="1">I732*1440</f>
        <v>4.9999999999999822</v>
      </c>
      <c r="P732" s="13">
        <v>803</v>
      </c>
      <c r="Q732" s="13" t="str">
        <f>E732</f>
        <v>VIENNA</v>
      </c>
      <c r="R732" s="13" t="s">
        <v>343</v>
      </c>
      <c r="S732" s="29" t="str">
        <f ca="1">CONCATENATE(N732,",",INT(O732),",",P732,",",Q732,",",R732)</f>
        <v>10270900,4,803,VIENNA,GENEVA</v>
      </c>
    </row>
    <row r="733" spans="1:19" ht="29.25" x14ac:dyDescent="0.25">
      <c r="A733" s="34">
        <v>43765</v>
      </c>
      <c r="B733" s="18">
        <v>0.40277777777777773</v>
      </c>
      <c r="C733" s="18">
        <f ca="1">B733+(D733/1440)</f>
        <v>0.45902777777777776</v>
      </c>
      <c r="D733" s="31">
        <f ca="1">RANDBETWEEN(-30,120)</f>
        <v>81</v>
      </c>
      <c r="E733" s="19" t="s">
        <v>61</v>
      </c>
      <c r="F733" s="19" t="s">
        <v>62</v>
      </c>
      <c r="G733" s="19" t="s">
        <v>63</v>
      </c>
      <c r="H733" s="20" t="s">
        <v>3</v>
      </c>
      <c r="I733" s="11">
        <f ca="1">IF(C733&gt;B733,-(B733-C733),C733-B733)</f>
        <v>5.6250000000000022E-2</v>
      </c>
      <c r="J733" s="11">
        <f>MONTH(A733)</f>
        <v>10</v>
      </c>
      <c r="K733" s="11" t="str">
        <f>TEXT(DAY(A733), "DD")</f>
        <v>27</v>
      </c>
      <c r="L733" s="12" t="str">
        <f ca="1">TEXT(HOUR(C733),"00")</f>
        <v>11</v>
      </c>
      <c r="M733" s="12" t="str">
        <f ca="1">TEXT(MINUTE(C733),"00")</f>
        <v>01</v>
      </c>
      <c r="N733" s="13" t="str">
        <f ca="1">CONCATENATE(J733,K733,L733,M733,)</f>
        <v>10271101</v>
      </c>
      <c r="O733" s="11">
        <f ca="1">I733*1440</f>
        <v>81.000000000000028</v>
      </c>
      <c r="P733" s="13">
        <v>1267</v>
      </c>
      <c r="Q733" s="13" t="str">
        <f>E733</f>
        <v>WARSAW</v>
      </c>
      <c r="R733" s="13" t="s">
        <v>343</v>
      </c>
      <c r="S733" s="29" t="str">
        <f ca="1">CONCATENATE(N733,",",INT(O733),",",P733,",",Q733,",",R733)</f>
        <v>10271101,81,1267,WARSAW,GENEVA</v>
      </c>
    </row>
    <row r="734" spans="1:19" x14ac:dyDescent="0.25">
      <c r="A734" s="34">
        <v>43765</v>
      </c>
      <c r="B734" s="18">
        <v>0.40972222222222227</v>
      </c>
      <c r="C734" s="18">
        <f ca="1">B734+(D734/1440)</f>
        <v>0.4555555555555556</v>
      </c>
      <c r="D734" s="31">
        <f ca="1">RANDBETWEEN(-30,120)</f>
        <v>66</v>
      </c>
      <c r="E734" s="19" t="s">
        <v>65</v>
      </c>
      <c r="F734" s="19" t="s">
        <v>66</v>
      </c>
      <c r="G734" s="19" t="s">
        <v>67</v>
      </c>
      <c r="H734" s="20" t="s">
        <v>3</v>
      </c>
      <c r="I734" s="11">
        <f ca="1">IF(C734&gt;B734,-(B734-C734),C734-B734)</f>
        <v>4.5833333333333337E-2</v>
      </c>
      <c r="J734" s="11">
        <f>MONTH(A734)</f>
        <v>10</v>
      </c>
      <c r="K734" s="11" t="str">
        <f>TEXT(DAY(A734), "DD")</f>
        <v>27</v>
      </c>
      <c r="L734" s="12" t="str">
        <f ca="1">TEXT(HOUR(C734),"00")</f>
        <v>10</v>
      </c>
      <c r="M734" s="12" t="str">
        <f ca="1">TEXT(MINUTE(C734),"00")</f>
        <v>56</v>
      </c>
      <c r="N734" s="13" t="str">
        <f ca="1">CONCATENATE(J734,K734,L734,M734,)</f>
        <v>10271056</v>
      </c>
      <c r="O734" s="11">
        <f ca="1">I734*1440</f>
        <v>66</v>
      </c>
      <c r="P734" s="13">
        <v>2903</v>
      </c>
      <c r="Q734" s="13" t="str">
        <f>E734</f>
        <v>TEL AVIV</v>
      </c>
      <c r="R734" s="13" t="s">
        <v>343</v>
      </c>
      <c r="S734" s="29" t="str">
        <f ca="1">CONCATENATE(N734,",",INT(O734),",",P734,",",Q734,",",R734)</f>
        <v>10271056,66,2903,TEL AVIV,GENEVA</v>
      </c>
    </row>
    <row r="735" spans="1:19" x14ac:dyDescent="0.25">
      <c r="A735" s="34">
        <v>43765</v>
      </c>
      <c r="B735" s="18">
        <v>0.43055555555555558</v>
      </c>
      <c r="C735" s="18">
        <f ca="1">B735+(D735/1440)</f>
        <v>0.47638888888888892</v>
      </c>
      <c r="D735" s="31">
        <f ca="1">RANDBETWEEN(-30,120)</f>
        <v>66</v>
      </c>
      <c r="E735" s="19" t="s">
        <v>36</v>
      </c>
      <c r="F735" s="19" t="s">
        <v>37</v>
      </c>
      <c r="G735" s="19" t="s">
        <v>85</v>
      </c>
      <c r="H735" s="20" t="s">
        <v>3</v>
      </c>
      <c r="I735" s="11">
        <f ca="1">IF(C735&gt;B735,-(B735-C735),C735-B735)</f>
        <v>4.5833333333333337E-2</v>
      </c>
      <c r="J735" s="11">
        <f>MONTH(A735)</f>
        <v>10</v>
      </c>
      <c r="K735" s="11" t="str">
        <f>TEXT(DAY(A735), "DD")</f>
        <v>27</v>
      </c>
      <c r="L735" s="12" t="str">
        <f ca="1">TEXT(HOUR(C735),"00")</f>
        <v>11</v>
      </c>
      <c r="M735" s="12" t="str">
        <f ca="1">TEXT(MINUTE(C735),"00")</f>
        <v>26</v>
      </c>
      <c r="N735" s="13" t="str">
        <f ca="1">CONCATENATE(J735,K735,L735,M735,)</f>
        <v>10271126</v>
      </c>
      <c r="O735" s="11">
        <f ca="1">I735*1440</f>
        <v>66</v>
      </c>
      <c r="P735" s="13">
        <v>223</v>
      </c>
      <c r="Q735" s="13" t="str">
        <f>E735</f>
        <v>ZURICH</v>
      </c>
      <c r="R735" s="13" t="s">
        <v>343</v>
      </c>
      <c r="S735" s="29" t="str">
        <f ca="1">CONCATENATE(N735,",",INT(O735),",",P735,",",Q735,",",R735)</f>
        <v>10271126,66,223,ZURICH,GENEVA</v>
      </c>
    </row>
    <row r="736" spans="1:19" ht="29.25" x14ac:dyDescent="0.25">
      <c r="A736" s="34">
        <v>43765</v>
      </c>
      <c r="B736" s="18">
        <v>0.46875</v>
      </c>
      <c r="C736" s="18">
        <f ca="1">B736+(D736/1440)</f>
        <v>0.52013888888888893</v>
      </c>
      <c r="D736" s="31">
        <f ca="1">RANDBETWEEN(-30,120)</f>
        <v>74</v>
      </c>
      <c r="E736" s="19" t="s">
        <v>54</v>
      </c>
      <c r="F736" s="19" t="s">
        <v>58</v>
      </c>
      <c r="G736" s="19" t="s">
        <v>102</v>
      </c>
      <c r="H736" s="20" t="s">
        <v>3</v>
      </c>
      <c r="I736" s="11">
        <f ca="1">IF(C736&gt;B736,-(B736-C736),C736-B736)</f>
        <v>5.1388888888888928E-2</v>
      </c>
      <c r="J736" s="11">
        <f>MONTH(A736)</f>
        <v>10</v>
      </c>
      <c r="K736" s="11" t="str">
        <f>TEXT(DAY(A736), "DD")</f>
        <v>27</v>
      </c>
      <c r="L736" s="12" t="str">
        <f ca="1">TEXT(HOUR(C736),"00")</f>
        <v>12</v>
      </c>
      <c r="M736" s="12" t="str">
        <f ca="1">TEXT(MINUTE(C736),"00")</f>
        <v>29</v>
      </c>
      <c r="N736" s="13" t="str">
        <f ca="1">CONCATENATE(J736,K736,L736,M736,)</f>
        <v>10271229</v>
      </c>
      <c r="O736" s="11">
        <f ca="1">I736*1440</f>
        <v>74.000000000000057</v>
      </c>
      <c r="P736" s="13">
        <v>745</v>
      </c>
      <c r="Q736" s="13" t="str">
        <f>E736</f>
        <v>LONDON LHR</v>
      </c>
      <c r="R736" s="13" t="s">
        <v>343</v>
      </c>
      <c r="S736" s="29" t="str">
        <f ca="1">CONCATENATE(N736,",",INT(O736),",",P736,",",Q736,",",R736)</f>
        <v>10271229,74,745,LONDON LHR,GENEVA</v>
      </c>
    </row>
    <row r="737" spans="1:19" x14ac:dyDescent="0.25">
      <c r="A737" s="34">
        <v>43765</v>
      </c>
      <c r="B737" s="18">
        <v>0.43055555555555558</v>
      </c>
      <c r="C737" s="18">
        <f ca="1">B737+(D737/1440)</f>
        <v>0.46111111111111114</v>
      </c>
      <c r="D737" s="31">
        <f ca="1">RANDBETWEEN(-30,120)</f>
        <v>44</v>
      </c>
      <c r="E737" s="19" t="s">
        <v>86</v>
      </c>
      <c r="F737" s="19" t="s">
        <v>23</v>
      </c>
      <c r="G737" s="19" t="s">
        <v>87</v>
      </c>
      <c r="H737" s="20" t="s">
        <v>3</v>
      </c>
      <c r="I737" s="11">
        <f ca="1">IF(C737&gt;B737,-(B737-C737),C737-B737)</f>
        <v>3.0555555555555558E-2</v>
      </c>
      <c r="J737" s="11">
        <f>MONTH(A737)</f>
        <v>10</v>
      </c>
      <c r="K737" s="11" t="str">
        <f>TEXT(DAY(A737), "DD")</f>
        <v>27</v>
      </c>
      <c r="L737" s="12" t="str">
        <f ca="1">TEXT(HOUR(C737),"00")</f>
        <v>11</v>
      </c>
      <c r="M737" s="12" t="str">
        <f ca="1">TEXT(MINUTE(C737),"00")</f>
        <v>04</v>
      </c>
      <c r="N737" s="13" t="str">
        <f ca="1">CONCATENATE(J737,K737,L737,M737,)</f>
        <v>10271104</v>
      </c>
      <c r="O737" s="11">
        <f ca="1">I737*1440</f>
        <v>44</v>
      </c>
      <c r="P737" s="13">
        <v>487</v>
      </c>
      <c r="Q737" s="13" t="str">
        <f>E737</f>
        <v>VENICE</v>
      </c>
      <c r="R737" s="13" t="s">
        <v>343</v>
      </c>
      <c r="S737" s="29" t="str">
        <f ca="1">CONCATENATE(N737,",",INT(O737),",",P737,",",Q737,",",R737)</f>
        <v>10271104,44,487,VENICE,GENEVA</v>
      </c>
    </row>
    <row r="738" spans="1:19" x14ac:dyDescent="0.25">
      <c r="A738" s="34">
        <v>43765</v>
      </c>
      <c r="B738" s="18">
        <v>0.4826388888888889</v>
      </c>
      <c r="C738" s="18">
        <f ca="1">B738+(D738/1440)</f>
        <v>0.4916666666666667</v>
      </c>
      <c r="D738" s="31">
        <f ca="1">RANDBETWEEN(-30,120)</f>
        <v>13</v>
      </c>
      <c r="E738" s="19" t="s">
        <v>52</v>
      </c>
      <c r="F738" s="19" t="s">
        <v>23</v>
      </c>
      <c r="G738" s="19" t="s">
        <v>114</v>
      </c>
      <c r="H738" s="20"/>
      <c r="I738" s="11">
        <f ca="1">IF(C738&gt;B738,-(B738-C738),C738-B738)</f>
        <v>9.0277777777778012E-3</v>
      </c>
      <c r="J738" s="11">
        <f>MONTH(A738)</f>
        <v>10</v>
      </c>
      <c r="K738" s="11" t="str">
        <f>TEXT(DAY(A738), "DD")</f>
        <v>27</v>
      </c>
      <c r="L738" s="12" t="str">
        <f ca="1">TEXT(HOUR(C738),"00")</f>
        <v>11</v>
      </c>
      <c r="M738" s="12" t="str">
        <f ca="1">TEXT(MINUTE(C738),"00")</f>
        <v>48</v>
      </c>
      <c r="N738" s="13" t="str">
        <f ca="1">CONCATENATE(J738,K738,L738,M738,)</f>
        <v>10271148</v>
      </c>
      <c r="O738" s="11">
        <f ca="1">I738*1440</f>
        <v>13.000000000000034</v>
      </c>
      <c r="P738" s="13">
        <v>409</v>
      </c>
      <c r="Q738" s="13" t="str">
        <f>E738</f>
        <v>PARIS ORY</v>
      </c>
      <c r="R738" s="13" t="s">
        <v>343</v>
      </c>
      <c r="S738" s="29" t="str">
        <f ca="1">CONCATENATE(N738,",",INT(O738),",",P738,",",Q738,",",R738)</f>
        <v>10271148,13,409,PARIS ORY,GENEVA</v>
      </c>
    </row>
    <row r="739" spans="1:19" x14ac:dyDescent="0.25">
      <c r="A739" s="34">
        <v>43765</v>
      </c>
      <c r="B739" s="18">
        <v>0.40625</v>
      </c>
      <c r="C739" s="18">
        <f ca="1">B739+(D739/1440)</f>
        <v>0.40694444444444444</v>
      </c>
      <c r="D739" s="31">
        <f ca="1">RANDBETWEEN(-30,120)</f>
        <v>1</v>
      </c>
      <c r="E739" s="19" t="s">
        <v>39</v>
      </c>
      <c r="F739" s="19" t="s">
        <v>37</v>
      </c>
      <c r="G739" s="19" t="s">
        <v>64</v>
      </c>
      <c r="H739" s="20" t="s">
        <v>3</v>
      </c>
      <c r="I739" s="11">
        <f ca="1">IF(C739&gt;B739,-(B739-C739),C739-B739)</f>
        <v>6.9444444444444198E-4</v>
      </c>
      <c r="J739" s="11">
        <f>MONTH(A739)</f>
        <v>10</v>
      </c>
      <c r="K739" s="11" t="str">
        <f>TEXT(DAY(A739), "DD")</f>
        <v>27</v>
      </c>
      <c r="L739" s="12" t="str">
        <f ca="1">TEXT(HOUR(C739),"00")</f>
        <v>09</v>
      </c>
      <c r="M739" s="12" t="str">
        <f ca="1">TEXT(MINUTE(C739),"00")</f>
        <v>46</v>
      </c>
      <c r="N739" s="13" t="str">
        <f ca="1">CONCATENATE(J739,K739,L739,M739,)</f>
        <v>10270946</v>
      </c>
      <c r="O739" s="11">
        <f ca="1">I739*1440</f>
        <v>0.99999999999999645</v>
      </c>
      <c r="P739" s="13">
        <v>463</v>
      </c>
      <c r="Q739" s="13" t="str">
        <f>E739</f>
        <v>MUNICH</v>
      </c>
      <c r="R739" s="13" t="s">
        <v>343</v>
      </c>
      <c r="S739" s="29" t="str">
        <f ca="1">CONCATENATE(N739,",",INT(O739),",",P739,",",Q739,",",R739)</f>
        <v>10270946,0,463,MUNICH,GENEVA</v>
      </c>
    </row>
    <row r="740" spans="1:19" ht="29.25" x14ac:dyDescent="0.25">
      <c r="A740" s="34">
        <v>43765</v>
      </c>
      <c r="B740" s="18">
        <v>0.37152777777777773</v>
      </c>
      <c r="C740" s="18">
        <f ca="1">B740+(D740/1440)</f>
        <v>0.41666666666666663</v>
      </c>
      <c r="D740" s="31">
        <f ca="1">RANDBETWEEN(-30,120)</f>
        <v>65</v>
      </c>
      <c r="E740" s="19" t="s">
        <v>44</v>
      </c>
      <c r="F740" s="19" t="s">
        <v>23</v>
      </c>
      <c r="G740" s="19" t="s">
        <v>45</v>
      </c>
      <c r="H740" s="20" t="s">
        <v>3</v>
      </c>
      <c r="I740" s="11">
        <f ca="1">IF(C740&gt;B740,-(B740-C740),C740-B740)</f>
        <v>4.5138888888888895E-2</v>
      </c>
      <c r="J740" s="11">
        <f>MONTH(A740)</f>
        <v>10</v>
      </c>
      <c r="K740" s="11" t="str">
        <f>TEXT(DAY(A740), "DD")</f>
        <v>27</v>
      </c>
      <c r="L740" s="12" t="str">
        <f ca="1">TEXT(HOUR(C740),"00")</f>
        <v>10</v>
      </c>
      <c r="M740" s="12" t="str">
        <f ca="1">TEXT(MINUTE(C740),"00")</f>
        <v>00</v>
      </c>
      <c r="N740" s="13" t="str">
        <f ca="1">CONCATENATE(J740,K740,L740,M740,)</f>
        <v>10271000</v>
      </c>
      <c r="O740" s="11">
        <f ca="1">I740*1440</f>
        <v>65.000000000000014</v>
      </c>
      <c r="P740" s="13">
        <v>877</v>
      </c>
      <c r="Q740" s="13" t="str">
        <f>E740</f>
        <v>BERLIN SXF</v>
      </c>
      <c r="R740" s="13" t="s">
        <v>343</v>
      </c>
      <c r="S740" s="29" t="str">
        <f ca="1">CONCATENATE(N740,",",INT(O740),",",P740,",",Q740,",",R740)</f>
        <v>10271000,65,877,BERLIN SXF,GENEVA</v>
      </c>
    </row>
    <row r="741" spans="1:19" x14ac:dyDescent="0.25">
      <c r="A741" s="34">
        <v>43765</v>
      </c>
      <c r="B741" s="18">
        <v>0.4201388888888889</v>
      </c>
      <c r="C741" s="18">
        <f ca="1">B741+(D741/1440)</f>
        <v>0.40763888888888888</v>
      </c>
      <c r="D741" s="31">
        <f ca="1">RANDBETWEEN(-30,120)</f>
        <v>-18</v>
      </c>
      <c r="E741" s="19" t="s">
        <v>72</v>
      </c>
      <c r="F741" s="19" t="s">
        <v>73</v>
      </c>
      <c r="G741" s="19" t="s">
        <v>74</v>
      </c>
      <c r="H741" s="20" t="s">
        <v>3</v>
      </c>
      <c r="I741" s="11">
        <f ca="1">IF(C741&gt;B741,-(B741-C741),C741-B741)</f>
        <v>-1.2500000000000011E-2</v>
      </c>
      <c r="J741" s="11">
        <f>MONTH(A741)</f>
        <v>10</v>
      </c>
      <c r="K741" s="11" t="str">
        <f>TEXT(DAY(A741), "DD")</f>
        <v>27</v>
      </c>
      <c r="L741" s="12" t="str">
        <f ca="1">TEXT(HOUR(C741),"00")</f>
        <v>09</v>
      </c>
      <c r="M741" s="12" t="str">
        <f ca="1">TEXT(MINUTE(C741),"00")</f>
        <v>47</v>
      </c>
      <c r="N741" s="13" t="str">
        <f ca="1">CONCATENATE(J741,K741,L741,M741,)</f>
        <v>10270947</v>
      </c>
      <c r="O741" s="11">
        <f ca="1">I741*1440</f>
        <v>-18.000000000000014</v>
      </c>
      <c r="P741" s="13">
        <v>1980</v>
      </c>
      <c r="Q741" s="13" t="str">
        <f>E741</f>
        <v>HELSINKI</v>
      </c>
      <c r="R741" s="13" t="s">
        <v>343</v>
      </c>
      <c r="S741" s="29" t="str">
        <f ca="1">CONCATENATE(N741,",",INT(O741),",",P741,",",Q741,",",R741)</f>
        <v>10270947,-18,1980,HELSINKI,GENEVA</v>
      </c>
    </row>
    <row r="742" spans="1:19" x14ac:dyDescent="0.25">
      <c r="A742" s="34">
        <v>43765</v>
      </c>
      <c r="B742" s="18">
        <v>0.4375</v>
      </c>
      <c r="C742" s="18">
        <f ca="1">B742+(D742/1440)</f>
        <v>0.4201388888888889</v>
      </c>
      <c r="D742" s="31">
        <f ca="1">RANDBETWEEN(-30,120)</f>
        <v>-25</v>
      </c>
      <c r="E742" s="19" t="s">
        <v>88</v>
      </c>
      <c r="F742" s="19" t="s">
        <v>23</v>
      </c>
      <c r="G742" s="19" t="s">
        <v>89</v>
      </c>
      <c r="H742" s="20" t="s">
        <v>3</v>
      </c>
      <c r="I742" s="11">
        <f ca="1">IF(C742&gt;B742,-(B742-C742),C742-B742)</f>
        <v>-1.7361111111111105E-2</v>
      </c>
      <c r="J742" s="11">
        <f>MONTH(A742)</f>
        <v>10</v>
      </c>
      <c r="K742" s="11" t="str">
        <f>TEXT(DAY(A742), "DD")</f>
        <v>27</v>
      </c>
      <c r="L742" s="12" t="str">
        <f ca="1">TEXT(HOUR(C742),"00")</f>
        <v>10</v>
      </c>
      <c r="M742" s="12" t="str">
        <f ca="1">TEXT(MINUTE(C742),"00")</f>
        <v>05</v>
      </c>
      <c r="N742" s="13" t="str">
        <f ca="1">CONCATENATE(J742,K742,L742,M742,)</f>
        <v>10271005</v>
      </c>
      <c r="O742" s="11">
        <f ca="1">I742*1440</f>
        <v>-24.999999999999993</v>
      </c>
      <c r="P742" s="13">
        <v>698</v>
      </c>
      <c r="Q742" s="13" t="str">
        <f>E742</f>
        <v>ROME FCO</v>
      </c>
      <c r="R742" s="13" t="s">
        <v>343</v>
      </c>
      <c r="S742" s="29" t="str">
        <f ca="1">CONCATENATE(N742,",",INT(O742),",",P742,",",Q742,",",R742)</f>
        <v>10271005,-25,698,ROME FCO,GENEVA</v>
      </c>
    </row>
    <row r="743" spans="1:19" ht="29.25" x14ac:dyDescent="0.25">
      <c r="A743" s="34">
        <v>43765</v>
      </c>
      <c r="B743" s="18">
        <v>0.51736111111111105</v>
      </c>
      <c r="C743" s="18">
        <f ca="1">B743+(D743/1440)</f>
        <v>0.53888888888888886</v>
      </c>
      <c r="D743" s="31">
        <f ca="1">RANDBETWEEN(-30,120)</f>
        <v>31</v>
      </c>
      <c r="E743" s="19" t="s">
        <v>39</v>
      </c>
      <c r="F743" s="19" t="s">
        <v>37</v>
      </c>
      <c r="G743" s="19" t="s">
        <v>120</v>
      </c>
      <c r="H743" s="21" t="s">
        <v>97</v>
      </c>
      <c r="I743" s="11">
        <f ca="1">IF(C743&gt;B743,-(B743-C743),C743-B743)</f>
        <v>2.1527777777777812E-2</v>
      </c>
      <c r="J743" s="11">
        <f>MONTH(A743)</f>
        <v>10</v>
      </c>
      <c r="K743" s="11" t="str">
        <f>TEXT(DAY(A743), "DD")</f>
        <v>27</v>
      </c>
      <c r="L743" s="12" t="str">
        <f ca="1">TEXT(HOUR(C743),"00")</f>
        <v>12</v>
      </c>
      <c r="M743" s="12" t="str">
        <f ca="1">TEXT(MINUTE(C743),"00")</f>
        <v>56</v>
      </c>
      <c r="N743" s="13" t="str">
        <f ca="1">CONCATENATE(J743,K743,L743,M743,)</f>
        <v>10271256</v>
      </c>
      <c r="O743" s="11">
        <f ca="1">I743*1440</f>
        <v>31.00000000000005</v>
      </c>
      <c r="P743" s="13">
        <v>463</v>
      </c>
      <c r="Q743" s="13" t="str">
        <f>E743</f>
        <v>MUNICH</v>
      </c>
      <c r="R743" s="13" t="s">
        <v>343</v>
      </c>
      <c r="S743" s="29" t="str">
        <f ca="1">CONCATENATE(N743,",",INT(O743),",",P743,",",Q743,",",R743)</f>
        <v>10271256,31,463,MUNICH,GENEVA</v>
      </c>
    </row>
    <row r="744" spans="1:19" ht="29.25" x14ac:dyDescent="0.25">
      <c r="A744" s="34">
        <v>43765</v>
      </c>
      <c r="B744" s="18">
        <v>0.53472222222222221</v>
      </c>
      <c r="C744" s="18">
        <f ca="1">B744+(D744/1440)</f>
        <v>0.54374999999999996</v>
      </c>
      <c r="D744" s="31">
        <f ca="1">RANDBETWEEN(-30,120)</f>
        <v>13</v>
      </c>
      <c r="E744" s="19" t="s">
        <v>130</v>
      </c>
      <c r="F744" s="19" t="s">
        <v>131</v>
      </c>
      <c r="G744" s="19" t="s">
        <v>132</v>
      </c>
      <c r="H744" s="20"/>
      <c r="I744" s="11">
        <f ca="1">IF(C744&gt;B744,-(B744-C744),C744-B744)</f>
        <v>9.0277777777777457E-3</v>
      </c>
      <c r="J744" s="11">
        <f>MONTH(A744)</f>
        <v>10</v>
      </c>
      <c r="K744" s="11" t="str">
        <f>TEXT(DAY(A744), "DD")</f>
        <v>27</v>
      </c>
      <c r="L744" s="12" t="str">
        <f ca="1">TEXT(HOUR(C744),"00")</f>
        <v>13</v>
      </c>
      <c r="M744" s="12" t="str">
        <f ca="1">TEXT(MINUTE(C744),"00")</f>
        <v>03</v>
      </c>
      <c r="N744" s="13" t="str">
        <f ca="1">CONCATENATE(J744,K744,L744,M744,)</f>
        <v>10271303</v>
      </c>
      <c r="O744" s="11">
        <f ca="1">I744*1440</f>
        <v>12.999999999999954</v>
      </c>
      <c r="P744" s="13">
        <v>1855</v>
      </c>
      <c r="Q744" s="13" t="str">
        <f>E744</f>
        <v>KYIV</v>
      </c>
      <c r="R744" s="13" t="s">
        <v>343</v>
      </c>
      <c r="S744" s="29" t="str">
        <f ca="1">CONCATENATE(N744,",",INT(O744),",",P744,",",Q744,",",R744)</f>
        <v>10271303,13,1855,KYIV,GENEVA</v>
      </c>
    </row>
    <row r="745" spans="1:19" ht="29.25" x14ac:dyDescent="0.25">
      <c r="A745" s="34">
        <v>43765</v>
      </c>
      <c r="B745" s="18">
        <v>0.4201388888888889</v>
      </c>
      <c r="C745" s="18">
        <f ca="1">B745+(D745/1440)</f>
        <v>0.46388888888888891</v>
      </c>
      <c r="D745" s="31">
        <f ca="1">RANDBETWEEN(-30,120)</f>
        <v>63</v>
      </c>
      <c r="E745" s="19" t="s">
        <v>69</v>
      </c>
      <c r="F745" s="19" t="s">
        <v>70</v>
      </c>
      <c r="G745" s="19" t="s">
        <v>71</v>
      </c>
      <c r="H745" s="20" t="s">
        <v>3</v>
      </c>
      <c r="I745" s="11">
        <f ca="1">IF(C745&gt;B745,-(B745-C745),C745-B745)</f>
        <v>4.3750000000000011E-2</v>
      </c>
      <c r="J745" s="11">
        <f>MONTH(A745)</f>
        <v>10</v>
      </c>
      <c r="K745" s="11" t="str">
        <f>TEXT(DAY(A745), "DD")</f>
        <v>27</v>
      </c>
      <c r="L745" s="12" t="str">
        <f ca="1">TEXT(HOUR(C745),"00")</f>
        <v>11</v>
      </c>
      <c r="M745" s="12" t="str">
        <f ca="1">TEXT(MINUTE(C745),"00")</f>
        <v>08</v>
      </c>
      <c r="N745" s="13" t="str">
        <f ca="1">CONCATENATE(J745,K745,L745,M745,)</f>
        <v>10271108</v>
      </c>
      <c r="O745" s="11">
        <f ca="1">I745*1440</f>
        <v>63.000000000000014</v>
      </c>
      <c r="P745" s="13">
        <v>1710</v>
      </c>
      <c r="Q745" s="13" t="str">
        <f>E745</f>
        <v>ATHENS</v>
      </c>
      <c r="R745" s="13" t="s">
        <v>343</v>
      </c>
      <c r="S745" s="29" t="str">
        <f ca="1">CONCATENATE(N745,",",INT(O745),",",P745,",",Q745,",",R745)</f>
        <v>10271108,63,1710,ATHENS,GENEVA</v>
      </c>
    </row>
    <row r="746" spans="1:19" ht="29.25" x14ac:dyDescent="0.25">
      <c r="A746" s="34">
        <v>43765</v>
      </c>
      <c r="B746" s="18">
        <v>0.4548611111111111</v>
      </c>
      <c r="C746" s="18">
        <f ca="1">B746+(D746/1440)</f>
        <v>0.4909722222222222</v>
      </c>
      <c r="D746" s="31">
        <f ca="1">RANDBETWEEN(-30,120)</f>
        <v>52</v>
      </c>
      <c r="E746" s="19" t="s">
        <v>98</v>
      </c>
      <c r="F746" s="19" t="s">
        <v>23</v>
      </c>
      <c r="G746" s="19" t="s">
        <v>99</v>
      </c>
      <c r="H746" s="20" t="s">
        <v>3</v>
      </c>
      <c r="I746" s="11">
        <f ca="1">IF(C746&gt;B746,-(B746-C746),C746-B746)</f>
        <v>3.6111111111111094E-2</v>
      </c>
      <c r="J746" s="11">
        <f>MONTH(A746)</f>
        <v>10</v>
      </c>
      <c r="K746" s="11" t="str">
        <f>TEXT(DAY(A746), "DD")</f>
        <v>27</v>
      </c>
      <c r="L746" s="12" t="str">
        <f ca="1">TEXT(HOUR(C746),"00")</f>
        <v>11</v>
      </c>
      <c r="M746" s="12" t="str">
        <f ca="1">TEXT(MINUTE(C746),"00")</f>
        <v>47</v>
      </c>
      <c r="N746" s="13" t="str">
        <f ca="1">CONCATENATE(J746,K746,L746,M746,)</f>
        <v>10271147</v>
      </c>
      <c r="O746" s="11">
        <f ca="1">I746*1440</f>
        <v>51.999999999999972</v>
      </c>
      <c r="P746" s="13">
        <v>745</v>
      </c>
      <c r="Q746" s="13" t="str">
        <f>E746</f>
        <v>LONDON LGW</v>
      </c>
      <c r="R746" s="13" t="s">
        <v>343</v>
      </c>
      <c r="S746" s="29" t="str">
        <f ca="1">CONCATENATE(N746,",",INT(O746),",",P746,",",Q746,",",R746)</f>
        <v>10271147,52,745,LONDON LGW,GENEVA</v>
      </c>
    </row>
    <row r="747" spans="1:19" ht="29.25" x14ac:dyDescent="0.25">
      <c r="A747" s="34">
        <v>43765</v>
      </c>
      <c r="B747" s="18">
        <v>0.44097222222222227</v>
      </c>
      <c r="C747" s="18">
        <f ca="1">B747+(D747/1440)</f>
        <v>0.51458333333333339</v>
      </c>
      <c r="D747" s="31">
        <f ca="1">RANDBETWEEN(-30,120)</f>
        <v>106</v>
      </c>
      <c r="E747" s="19" t="s">
        <v>90</v>
      </c>
      <c r="F747" s="19" t="s">
        <v>91</v>
      </c>
      <c r="G747" s="19" t="s">
        <v>92</v>
      </c>
      <c r="H747" s="20" t="s">
        <v>3</v>
      </c>
      <c r="I747" s="11">
        <f ca="1">IF(C747&gt;B747,-(B747-C747),C747-B747)</f>
        <v>7.3611111111111127E-2</v>
      </c>
      <c r="J747" s="11">
        <f>MONTH(A747)</f>
        <v>10</v>
      </c>
      <c r="K747" s="11" t="str">
        <f>TEXT(DAY(A747), "DD")</f>
        <v>27</v>
      </c>
      <c r="L747" s="12" t="str">
        <f ca="1">TEXT(HOUR(C747),"00")</f>
        <v>12</v>
      </c>
      <c r="M747" s="12" t="str">
        <f ca="1">TEXT(MINUTE(C747),"00")</f>
        <v>21</v>
      </c>
      <c r="N747" s="13" t="str">
        <f ca="1">CONCATENATE(J747,K747,L747,M747,)</f>
        <v>10271221</v>
      </c>
      <c r="O747" s="11">
        <f ca="1">I747*1440</f>
        <v>106.00000000000003</v>
      </c>
      <c r="P747" s="13">
        <v>1919</v>
      </c>
      <c r="Q747" s="13" t="str">
        <f>E747</f>
        <v>ISTANBUL IST</v>
      </c>
      <c r="R747" s="13" t="s">
        <v>343</v>
      </c>
      <c r="S747" s="29" t="str">
        <f ca="1">CONCATENATE(N747,",",INT(O747),",",P747,",",Q747,",",R747)</f>
        <v>10271221,106,1919,ISTANBUL IST,GENEVA</v>
      </c>
    </row>
    <row r="748" spans="1:19" x14ac:dyDescent="0.25">
      <c r="A748" s="34">
        <v>43765</v>
      </c>
      <c r="B748" s="18">
        <v>0.3888888888888889</v>
      </c>
      <c r="C748" s="18">
        <f ca="1">B748+(D748/1440)</f>
        <v>0.39444444444444443</v>
      </c>
      <c r="D748" s="31">
        <f ca="1">RANDBETWEEN(-30,120)</f>
        <v>8</v>
      </c>
      <c r="E748" s="19" t="s">
        <v>52</v>
      </c>
      <c r="F748" s="19" t="s">
        <v>23</v>
      </c>
      <c r="G748" s="19" t="s">
        <v>53</v>
      </c>
      <c r="H748" s="20" t="s">
        <v>3</v>
      </c>
      <c r="I748" s="11">
        <f ca="1">IF(C748&gt;B748,-(B748-C748),C748-B748)</f>
        <v>5.5555555555555358E-3</v>
      </c>
      <c r="J748" s="11">
        <f>MONTH(A748)</f>
        <v>10</v>
      </c>
      <c r="K748" s="11" t="str">
        <f>TEXT(DAY(A748), "DD")</f>
        <v>27</v>
      </c>
      <c r="L748" s="12" t="str">
        <f ca="1">TEXT(HOUR(C748),"00")</f>
        <v>09</v>
      </c>
      <c r="M748" s="12" t="str">
        <f ca="1">TEXT(MINUTE(C748),"00")</f>
        <v>28</v>
      </c>
      <c r="N748" s="13" t="str">
        <f ca="1">CONCATENATE(J748,K748,L748,M748,)</f>
        <v>10270928</v>
      </c>
      <c r="O748" s="11">
        <f ca="1">I748*1440</f>
        <v>7.9999999999999716</v>
      </c>
      <c r="P748" s="13">
        <v>409</v>
      </c>
      <c r="Q748" s="13" t="str">
        <f>E748</f>
        <v>PARIS ORY</v>
      </c>
      <c r="R748" s="13" t="s">
        <v>343</v>
      </c>
      <c r="S748" s="29" t="str">
        <f ca="1">CONCATENATE(N748,",",INT(O748),",",P748,",",Q748,",",R748)</f>
        <v>10270928,7,409,PARIS ORY,GENEVA</v>
      </c>
    </row>
    <row r="749" spans="1:19" ht="29.25" x14ac:dyDescent="0.25">
      <c r="A749" s="34">
        <v>43765</v>
      </c>
      <c r="B749" s="18">
        <v>0.46875</v>
      </c>
      <c r="C749" s="18">
        <f ca="1">B749+(D749/1440)</f>
        <v>0.51597222222222228</v>
      </c>
      <c r="D749" s="31">
        <f ca="1">RANDBETWEEN(-30,120)</f>
        <v>68</v>
      </c>
      <c r="E749" s="19" t="s">
        <v>105</v>
      </c>
      <c r="F749" s="19" t="s">
        <v>23</v>
      </c>
      <c r="G749" s="19" t="s">
        <v>106</v>
      </c>
      <c r="H749" s="20" t="s">
        <v>3</v>
      </c>
      <c r="I749" s="11">
        <f ca="1">IF(C749&gt;B749,-(B749-C749),C749-B749)</f>
        <v>4.7222222222222276E-2</v>
      </c>
      <c r="J749" s="11">
        <f>MONTH(A749)</f>
        <v>10</v>
      </c>
      <c r="K749" s="11" t="str">
        <f>TEXT(DAY(A749), "DD")</f>
        <v>27</v>
      </c>
      <c r="L749" s="12" t="str">
        <f ca="1">TEXT(HOUR(C749),"00")</f>
        <v>12</v>
      </c>
      <c r="M749" s="12" t="str">
        <f ca="1">TEXT(MINUTE(C749),"00")</f>
        <v>23</v>
      </c>
      <c r="N749" s="13" t="str">
        <f ca="1">CONCATENATE(J749,K749,L749,M749,)</f>
        <v>10271223</v>
      </c>
      <c r="O749" s="11">
        <f ca="1">I749*1440</f>
        <v>68.000000000000085</v>
      </c>
      <c r="P749" s="13">
        <v>1006</v>
      </c>
      <c r="Q749" s="13" t="str">
        <f>E749</f>
        <v>MANCHESTER</v>
      </c>
      <c r="R749" s="13" t="s">
        <v>343</v>
      </c>
      <c r="S749" s="29" t="str">
        <f ca="1">CONCATENATE(N749,",",INT(O749),",",P749,",",Q749,",",R749)</f>
        <v>10271223,68,1006,MANCHESTER,GENEVA</v>
      </c>
    </row>
    <row r="750" spans="1:19" x14ac:dyDescent="0.25">
      <c r="A750" s="34">
        <v>43765</v>
      </c>
      <c r="B750" s="18">
        <v>0.53125</v>
      </c>
      <c r="C750" s="18">
        <f ca="1">B750+(D750/1440)</f>
        <v>0.57291666666666663</v>
      </c>
      <c r="D750" s="31">
        <f ca="1">RANDBETWEEN(-30,120)</f>
        <v>60</v>
      </c>
      <c r="E750" s="19" t="s">
        <v>125</v>
      </c>
      <c r="F750" s="19" t="s">
        <v>126</v>
      </c>
      <c r="G750" s="19" t="s">
        <v>127</v>
      </c>
      <c r="H750" s="20"/>
      <c r="I750" s="11">
        <f ca="1">IF(C750&gt;B750,-(B750-C750),C750-B750)</f>
        <v>4.166666666666663E-2</v>
      </c>
      <c r="J750" s="11">
        <f>MONTH(A750)</f>
        <v>10</v>
      </c>
      <c r="K750" s="11" t="str">
        <f>TEXT(DAY(A750), "DD")</f>
        <v>27</v>
      </c>
      <c r="L750" s="12" t="str">
        <f ca="1">TEXT(HOUR(C750),"00")</f>
        <v>13</v>
      </c>
      <c r="M750" s="12" t="str">
        <f ca="1">TEXT(MINUTE(C750),"00")</f>
        <v>45</v>
      </c>
      <c r="N750" s="13" t="str">
        <f ca="1">CONCATENATE(J750,K750,L750,M750,)</f>
        <v>10271345</v>
      </c>
      <c r="O750" s="11">
        <f ca="1">I750*1440</f>
        <v>59.999999999999943</v>
      </c>
      <c r="P750" s="13">
        <v>4909</v>
      </c>
      <c r="Q750" s="13" t="str">
        <f>E750</f>
        <v>DUBAI</v>
      </c>
      <c r="R750" s="13" t="s">
        <v>343</v>
      </c>
      <c r="S750" s="29" t="str">
        <f ca="1">CONCATENATE(N750,",",INT(O750),",",P750,",",Q750,",",R750)</f>
        <v>10271345,59,4909,DUBAI,GENEVA</v>
      </c>
    </row>
    <row r="751" spans="1:19" ht="29.25" x14ac:dyDescent="0.25">
      <c r="A751" s="34">
        <v>43765</v>
      </c>
      <c r="B751" s="18">
        <v>0.40277777777777773</v>
      </c>
      <c r="C751" s="18">
        <f ca="1">B751+(D751/1440)</f>
        <v>0.42013888888888884</v>
      </c>
      <c r="D751" s="31">
        <f ca="1">RANDBETWEEN(-30,120)</f>
        <v>25</v>
      </c>
      <c r="E751" s="19" t="s">
        <v>54</v>
      </c>
      <c r="F751" s="19" t="s">
        <v>58</v>
      </c>
      <c r="G751" s="19" t="s">
        <v>59</v>
      </c>
      <c r="H751" s="20" t="s">
        <v>3</v>
      </c>
      <c r="I751" s="11">
        <f ca="1">IF(C751&gt;B751,-(B751-C751),C751-B751)</f>
        <v>1.7361111111111105E-2</v>
      </c>
      <c r="J751" s="11">
        <f>MONTH(A751)</f>
        <v>10</v>
      </c>
      <c r="K751" s="11" t="str">
        <f>TEXT(DAY(A751), "DD")</f>
        <v>27</v>
      </c>
      <c r="L751" s="12" t="str">
        <f ca="1">TEXT(HOUR(C751),"00")</f>
        <v>10</v>
      </c>
      <c r="M751" s="12" t="str">
        <f ca="1">TEXT(MINUTE(C751),"00")</f>
        <v>05</v>
      </c>
      <c r="N751" s="13" t="str">
        <f ca="1">CONCATENATE(J751,K751,L751,M751,)</f>
        <v>10271005</v>
      </c>
      <c r="O751" s="11">
        <f ca="1">I751*1440</f>
        <v>24.999999999999993</v>
      </c>
      <c r="P751" s="13">
        <v>745</v>
      </c>
      <c r="Q751" s="13" t="str">
        <f>E751</f>
        <v>LONDON LHR</v>
      </c>
      <c r="R751" s="13" t="s">
        <v>343</v>
      </c>
      <c r="S751" s="29" t="str">
        <f ca="1">CONCATENATE(N751,",",INT(O751),",",P751,",",Q751,",",R751)</f>
        <v>10271005,25,745,LONDON LHR,GENEVA</v>
      </c>
    </row>
    <row r="752" spans="1:19" x14ac:dyDescent="0.25">
      <c r="A752" s="34">
        <v>43765</v>
      </c>
      <c r="B752" s="18">
        <v>0.54166666666666663</v>
      </c>
      <c r="C752" s="18">
        <f ca="1">B752+(D752/1440)</f>
        <v>0.60347222222222219</v>
      </c>
      <c r="D752" s="31">
        <f ca="1">RANDBETWEEN(-30,120)</f>
        <v>89</v>
      </c>
      <c r="E752" s="19" t="s">
        <v>134</v>
      </c>
      <c r="F752" s="19" t="s">
        <v>135</v>
      </c>
      <c r="G752" s="19" t="s">
        <v>136</v>
      </c>
      <c r="H752" s="20"/>
      <c r="I752" s="11">
        <f ca="1">IF(C752&gt;B752,-(B752-C752),C752-B752)</f>
        <v>6.1805555555555558E-2</v>
      </c>
      <c r="J752" s="11">
        <f>MONTH(A752)</f>
        <v>10</v>
      </c>
      <c r="K752" s="11" t="str">
        <f>TEXT(DAY(A752), "DD")</f>
        <v>27</v>
      </c>
      <c r="L752" s="12" t="str">
        <f ca="1">TEXT(HOUR(C752),"00")</f>
        <v>14</v>
      </c>
      <c r="M752" s="12" t="str">
        <f ca="1">TEXT(MINUTE(C752),"00")</f>
        <v>29</v>
      </c>
      <c r="N752" s="13" t="str">
        <f ca="1">CONCATENATE(J752,K752,L752,M752,)</f>
        <v>10271429</v>
      </c>
      <c r="O752" s="11">
        <f ca="1">I752*1440</f>
        <v>89</v>
      </c>
      <c r="P752" s="13">
        <v>1554</v>
      </c>
      <c r="Q752" s="13" t="str">
        <f>E752</f>
        <v>OSLO</v>
      </c>
      <c r="R752" s="13" t="s">
        <v>343</v>
      </c>
      <c r="S752" s="29" t="str">
        <f ca="1">CONCATENATE(N752,",",INT(O752),",",P752,",",Q752,",",R752)</f>
        <v>10271429,89,1554,OSLO,GENEVA</v>
      </c>
    </row>
    <row r="753" spans="1:19" x14ac:dyDescent="0.25">
      <c r="A753" s="34">
        <v>43765</v>
      </c>
      <c r="B753" s="18">
        <v>0.4236111111111111</v>
      </c>
      <c r="C753" s="18">
        <f ca="1">B753+(D753/1440)</f>
        <v>0.47777777777777775</v>
      </c>
      <c r="D753" s="31">
        <f ca="1">RANDBETWEEN(-30,120)</f>
        <v>78</v>
      </c>
      <c r="E753" s="19" t="s">
        <v>76</v>
      </c>
      <c r="F753" s="19" t="s">
        <v>77</v>
      </c>
      <c r="G753" s="19" t="s">
        <v>78</v>
      </c>
      <c r="H753" s="20" t="s">
        <v>3</v>
      </c>
      <c r="I753" s="11">
        <f ca="1">IF(C753&gt;B753,-(B753-C753),C753-B753)</f>
        <v>5.4166666666666641E-2</v>
      </c>
      <c r="J753" s="11">
        <f>MONTH(A753)</f>
        <v>10</v>
      </c>
      <c r="K753" s="11" t="str">
        <f>TEXT(DAY(A753), "DD")</f>
        <v>27</v>
      </c>
      <c r="L753" s="12" t="str">
        <f ca="1">TEXT(HOUR(C753),"00")</f>
        <v>11</v>
      </c>
      <c r="M753" s="12" t="str">
        <f ca="1">TEXT(MINUTE(C753),"00")</f>
        <v>28</v>
      </c>
      <c r="N753" s="13" t="str">
        <f ca="1">CONCATENATE(J753,K753,L753,M753,)</f>
        <v>10271128</v>
      </c>
      <c r="O753" s="11">
        <f ca="1">I753*1440</f>
        <v>77.999999999999957</v>
      </c>
      <c r="P753" s="13">
        <v>1190</v>
      </c>
      <c r="Q753" s="13" t="str">
        <f>E753</f>
        <v>DUBLIN</v>
      </c>
      <c r="R753" s="13" t="s">
        <v>343</v>
      </c>
      <c r="S753" s="29" t="str">
        <f ca="1">CONCATENATE(N753,",",INT(O753),",",P753,",",Q753,",",R753)</f>
        <v>10271128,78,1190,DUBLIN,GENEVA</v>
      </c>
    </row>
    <row r="754" spans="1:19" ht="43.5" x14ac:dyDescent="0.25">
      <c r="A754" s="34">
        <v>43765</v>
      </c>
      <c r="B754" s="18">
        <v>0.42708333333333331</v>
      </c>
      <c r="C754" s="18">
        <f ca="1">B754+(D754/1440)</f>
        <v>0.50347222222222221</v>
      </c>
      <c r="D754" s="31">
        <f ca="1">RANDBETWEEN(-30,120)</f>
        <v>110</v>
      </c>
      <c r="E754" s="19" t="s">
        <v>79</v>
      </c>
      <c r="F754" s="19" t="s">
        <v>80</v>
      </c>
      <c r="G754" s="19" t="s">
        <v>81</v>
      </c>
      <c r="H754" s="20" t="s">
        <v>3</v>
      </c>
      <c r="I754" s="11">
        <f ca="1">IF(C754&gt;B754,-(B754-C754),C754-B754)</f>
        <v>7.6388888888888895E-2</v>
      </c>
      <c r="J754" s="11">
        <f>MONTH(A754)</f>
        <v>10</v>
      </c>
      <c r="K754" s="11" t="str">
        <f>TEXT(DAY(A754), "DD")</f>
        <v>27</v>
      </c>
      <c r="L754" s="12" t="str">
        <f ca="1">TEXT(HOUR(C754),"00")</f>
        <v>12</v>
      </c>
      <c r="M754" s="12" t="str">
        <f ca="1">TEXT(MINUTE(C754),"00")</f>
        <v>05</v>
      </c>
      <c r="N754" s="13" t="str">
        <f ca="1">CONCATENATE(J754,K754,L754,M754,)</f>
        <v>10271205</v>
      </c>
      <c r="O754" s="11">
        <f ca="1">I754*1440</f>
        <v>110.00000000000001</v>
      </c>
      <c r="P754" s="13">
        <v>1144</v>
      </c>
      <c r="Q754" s="13" t="str">
        <f>E754</f>
        <v>COPENHAGEN</v>
      </c>
      <c r="R754" s="13" t="s">
        <v>343</v>
      </c>
      <c r="S754" s="29" t="str">
        <f ca="1">CONCATENATE(N754,",",INT(O754),",",P754,",",Q754,",",R754)</f>
        <v>10271205,110,1144,COPENHAGEN,GENEVA</v>
      </c>
    </row>
    <row r="755" spans="1:19" x14ac:dyDescent="0.25">
      <c r="A755" s="34">
        <v>43765</v>
      </c>
      <c r="B755" s="18">
        <v>0.44791666666666669</v>
      </c>
      <c r="C755" s="18">
        <f ca="1">B755+(D755/1440)</f>
        <v>0.47847222222222224</v>
      </c>
      <c r="D755" s="31">
        <f ca="1">RANDBETWEEN(-30,120)</f>
        <v>44</v>
      </c>
      <c r="E755" s="19" t="s">
        <v>93</v>
      </c>
      <c r="F755" s="19" t="s">
        <v>23</v>
      </c>
      <c r="G755" s="19" t="s">
        <v>94</v>
      </c>
      <c r="H755" s="20" t="s">
        <v>3</v>
      </c>
      <c r="I755" s="11">
        <f ca="1">IF(C755&gt;B755,-(B755-C755),C755-B755)</f>
        <v>3.0555555555555558E-2</v>
      </c>
      <c r="J755" s="11">
        <f>MONTH(A755)</f>
        <v>10</v>
      </c>
      <c r="K755" s="11" t="str">
        <f>TEXT(DAY(A755), "DD")</f>
        <v>27</v>
      </c>
      <c r="L755" s="12" t="str">
        <f ca="1">TEXT(HOUR(C755),"00")</f>
        <v>11</v>
      </c>
      <c r="M755" s="12" t="str">
        <f ca="1">TEXT(MINUTE(C755),"00")</f>
        <v>29</v>
      </c>
      <c r="N755" s="13" t="str">
        <f ca="1">CONCATENATE(J755,K755,L755,M755,)</f>
        <v>10271129</v>
      </c>
      <c r="O755" s="11">
        <f ca="1">I755*1440</f>
        <v>44</v>
      </c>
      <c r="P755" s="13">
        <v>544</v>
      </c>
      <c r="Q755" s="13" t="str">
        <f>E755</f>
        <v>BORDEAUX</v>
      </c>
      <c r="R755" s="13" t="s">
        <v>343</v>
      </c>
      <c r="S755" s="29" t="str">
        <f ca="1">CONCATENATE(N755,",",INT(O755),",",P755,",",Q755,",",R755)</f>
        <v>10271129,44,544,BORDEAUX,GENEVA</v>
      </c>
    </row>
    <row r="756" spans="1:19" x14ac:dyDescent="0.25">
      <c r="A756" s="34">
        <v>43765</v>
      </c>
      <c r="B756" s="18">
        <v>0.50694444444444442</v>
      </c>
      <c r="C756" s="18">
        <f ca="1">B756+(D756/1440)</f>
        <v>0.57499999999999996</v>
      </c>
      <c r="D756" s="31">
        <f ca="1">RANDBETWEEN(-30,120)</f>
        <v>98</v>
      </c>
      <c r="E756" s="19" t="s">
        <v>118</v>
      </c>
      <c r="F756" s="19" t="s">
        <v>23</v>
      </c>
      <c r="G756" s="19" t="s">
        <v>119</v>
      </c>
      <c r="H756" s="20"/>
      <c r="I756" s="11">
        <f ca="1">IF(C756&gt;B756,-(B756-C756),C756-B756)</f>
        <v>6.8055555555555536E-2</v>
      </c>
      <c r="J756" s="11">
        <f>MONTH(A756)</f>
        <v>10</v>
      </c>
      <c r="K756" s="11" t="str">
        <f>TEXT(DAY(A756), "DD")</f>
        <v>27</v>
      </c>
      <c r="L756" s="12" t="str">
        <f ca="1">TEXT(HOUR(C756),"00")</f>
        <v>13</v>
      </c>
      <c r="M756" s="12" t="str">
        <f ca="1">TEXT(MINUTE(C756),"00")</f>
        <v>48</v>
      </c>
      <c r="N756" s="13" t="str">
        <f ca="1">CONCATENATE(J756,K756,L756,M756,)</f>
        <v>10271348</v>
      </c>
      <c r="O756" s="11">
        <f ca="1">I756*1440</f>
        <v>97.999999999999972</v>
      </c>
      <c r="P756" s="13">
        <v>1028</v>
      </c>
      <c r="Q756" s="13" t="str">
        <f>E756</f>
        <v>ALICANTE</v>
      </c>
      <c r="R756" s="13" t="s">
        <v>343</v>
      </c>
      <c r="S756" s="29" t="str">
        <f ca="1">CONCATENATE(N756,",",INT(O756),",",P756,",",Q756,",",R756)</f>
        <v>10271348,98,1028,ALICANTE,GENEVA</v>
      </c>
    </row>
    <row r="757" spans="1:19" x14ac:dyDescent="0.25">
      <c r="A757" s="34">
        <v>43765</v>
      </c>
      <c r="B757" s="18">
        <v>0.52430555555555558</v>
      </c>
      <c r="C757" s="18">
        <f ca="1">B757+(D757/1440)</f>
        <v>0.56388888888888888</v>
      </c>
      <c r="D757" s="31">
        <f ca="1">RANDBETWEEN(-30,120)</f>
        <v>57</v>
      </c>
      <c r="E757" s="19" t="s">
        <v>107</v>
      </c>
      <c r="F757" s="19" t="s">
        <v>23</v>
      </c>
      <c r="G757" s="19" t="s">
        <v>122</v>
      </c>
      <c r="H757" s="20"/>
      <c r="I757" s="11">
        <f ca="1">IF(C757&gt;B757,-(B757-C757),C757-B757)</f>
        <v>3.9583333333333304E-2</v>
      </c>
      <c r="J757" s="11">
        <f>MONTH(A757)</f>
        <v>10</v>
      </c>
      <c r="K757" s="11" t="str">
        <f>TEXT(DAY(A757), "DD")</f>
        <v>27</v>
      </c>
      <c r="L757" s="12" t="str">
        <f ca="1">TEXT(HOUR(C757),"00")</f>
        <v>13</v>
      </c>
      <c r="M757" s="12" t="str">
        <f ca="1">TEXT(MINUTE(C757),"00")</f>
        <v>32</v>
      </c>
      <c r="N757" s="13" t="str">
        <f ca="1">CONCATENATE(J757,K757,L757,M757,)</f>
        <v>10271332</v>
      </c>
      <c r="O757" s="11">
        <f ca="1">I757*1440</f>
        <v>56.999999999999957</v>
      </c>
      <c r="P757" s="13">
        <v>1501</v>
      </c>
      <c r="Q757" s="13" t="str">
        <f>E757</f>
        <v>LISBON</v>
      </c>
      <c r="R757" s="13" t="s">
        <v>343</v>
      </c>
      <c r="S757" s="29" t="str">
        <f ca="1">CONCATENATE(N757,",",INT(O757),",",P757,",",Q757,",",R757)</f>
        <v>10271332,57,1501,LISBON,GENEVA</v>
      </c>
    </row>
    <row r="758" spans="1:19" ht="29.25" x14ac:dyDescent="0.25">
      <c r="A758" s="34">
        <v>43765</v>
      </c>
      <c r="B758" s="18">
        <v>0.4826388888888889</v>
      </c>
      <c r="C758" s="18">
        <f ca="1">B758+(D758/1440)</f>
        <v>0.47638888888888892</v>
      </c>
      <c r="D758" s="31">
        <f ca="1">RANDBETWEEN(-30,120)</f>
        <v>-9</v>
      </c>
      <c r="E758" s="19" t="s">
        <v>54</v>
      </c>
      <c r="F758" s="19" t="s">
        <v>37</v>
      </c>
      <c r="G758" s="19" t="s">
        <v>110</v>
      </c>
      <c r="H758" s="20"/>
      <c r="I758" s="11">
        <f ca="1">IF(C758&gt;B758,-(B758-C758),C758-B758)</f>
        <v>-6.2499999999999778E-3</v>
      </c>
      <c r="J758" s="11">
        <f>MONTH(A758)</f>
        <v>10</v>
      </c>
      <c r="K758" s="11" t="str">
        <f>TEXT(DAY(A758), "DD")</f>
        <v>27</v>
      </c>
      <c r="L758" s="12" t="str">
        <f ca="1">TEXT(HOUR(C758),"00")</f>
        <v>11</v>
      </c>
      <c r="M758" s="12" t="str">
        <f ca="1">TEXT(MINUTE(C758),"00")</f>
        <v>26</v>
      </c>
      <c r="N758" s="13" t="str">
        <f ca="1">CONCATENATE(J758,K758,L758,M758,)</f>
        <v>10271126</v>
      </c>
      <c r="O758" s="11">
        <f ca="1">I758*1440</f>
        <v>-8.999999999999968</v>
      </c>
      <c r="P758" s="13">
        <v>745</v>
      </c>
      <c r="Q758" s="13" t="str">
        <f>E758</f>
        <v>LONDON LHR</v>
      </c>
      <c r="R758" s="13" t="s">
        <v>343</v>
      </c>
      <c r="S758" s="29" t="str">
        <f ca="1">CONCATENATE(N758,",",INT(O758),",",P758,",",Q758,",",R758)</f>
        <v>10271126,-9,745,LONDON LHR,GENEVA</v>
      </c>
    </row>
    <row r="759" spans="1:19" ht="29.25" x14ac:dyDescent="0.25">
      <c r="A759" s="34">
        <v>43765</v>
      </c>
      <c r="B759" s="18">
        <v>0.46875</v>
      </c>
      <c r="C759" s="18">
        <f ca="1">B759+(D759/1440)</f>
        <v>0.53472222222222221</v>
      </c>
      <c r="D759" s="31">
        <f ca="1">RANDBETWEEN(-30,120)</f>
        <v>95</v>
      </c>
      <c r="E759" s="19" t="s">
        <v>103</v>
      </c>
      <c r="F759" s="19" t="s">
        <v>37</v>
      </c>
      <c r="G759" s="19" t="s">
        <v>104</v>
      </c>
      <c r="H759" s="20" t="s">
        <v>3</v>
      </c>
      <c r="I759" s="11">
        <f ca="1">IF(C759&gt;B759,-(B759-C759),C759-B759)</f>
        <v>6.597222222222221E-2</v>
      </c>
      <c r="J759" s="11">
        <f>MONTH(A759)</f>
        <v>10</v>
      </c>
      <c r="K759" s="11" t="str">
        <f>TEXT(DAY(A759), "DD")</f>
        <v>27</v>
      </c>
      <c r="L759" s="12" t="str">
        <f ca="1">TEXT(HOUR(C759),"00")</f>
        <v>12</v>
      </c>
      <c r="M759" s="12" t="str">
        <f ca="1">TEXT(MINUTE(C759),"00")</f>
        <v>50</v>
      </c>
      <c r="N759" s="13" t="str">
        <f ca="1">CONCATENATE(J759,K759,L759,M759,)</f>
        <v>10271250</v>
      </c>
      <c r="O759" s="11">
        <f ca="1">I759*1440</f>
        <v>94.999999999999986</v>
      </c>
      <c r="P759" s="13">
        <v>745</v>
      </c>
      <c r="Q759" s="13" t="str">
        <f>E759</f>
        <v>LONDON LCY</v>
      </c>
      <c r="R759" s="13" t="s">
        <v>343</v>
      </c>
      <c r="S759" s="29" t="str">
        <f ca="1">CONCATENATE(N759,",",INT(O759),",",P759,",",Q759,",",R759)</f>
        <v>10271250,95,745,LONDON LCY,GENEVA</v>
      </c>
    </row>
    <row r="760" spans="1:19" ht="29.25" x14ac:dyDescent="0.25">
      <c r="A760" s="34">
        <v>43765</v>
      </c>
      <c r="B760" s="18">
        <v>0.44791666666666669</v>
      </c>
      <c r="C760" s="18">
        <f ca="1">B760+(D760/1440)</f>
        <v>0.4777777777777778</v>
      </c>
      <c r="D760" s="31">
        <f ca="1">RANDBETWEEN(-30,120)</f>
        <v>43</v>
      </c>
      <c r="E760" s="19" t="s">
        <v>13</v>
      </c>
      <c r="F760" s="19" t="s">
        <v>14</v>
      </c>
      <c r="G760" s="19" t="s">
        <v>96</v>
      </c>
      <c r="H760" s="21" t="s">
        <v>97</v>
      </c>
      <c r="I760" s="11">
        <f ca="1">IF(C760&gt;B760,-(B760-C760),C760-B760)</f>
        <v>2.9861111111111116E-2</v>
      </c>
      <c r="J760" s="11">
        <f>MONTH(A760)</f>
        <v>10</v>
      </c>
      <c r="K760" s="11" t="str">
        <f>TEXT(DAY(A760), "DD")</f>
        <v>27</v>
      </c>
      <c r="L760" s="12" t="str">
        <f ca="1">TEXT(HOUR(C760),"00")</f>
        <v>11</v>
      </c>
      <c r="M760" s="12" t="str">
        <f ca="1">TEXT(MINUTE(C760),"00")</f>
        <v>28</v>
      </c>
      <c r="N760" s="13" t="str">
        <f ca="1">CONCATENATE(J760,K760,L760,M760,)</f>
        <v>10271128</v>
      </c>
      <c r="O760" s="11">
        <f ca="1">I760*1440</f>
        <v>43.000000000000007</v>
      </c>
      <c r="P760" s="13">
        <v>532</v>
      </c>
      <c r="Q760" s="13" t="str">
        <f>E760</f>
        <v>BRUSSELS</v>
      </c>
      <c r="R760" s="13" t="s">
        <v>343</v>
      </c>
      <c r="S760" s="29" t="str">
        <f ca="1">CONCATENATE(N760,",",INT(O760),",",P760,",",Q760,",",R760)</f>
        <v>10271128,43,532,BRUSSELS,GENEVA</v>
      </c>
    </row>
    <row r="761" spans="1:19" x14ac:dyDescent="0.25">
      <c r="A761" s="34">
        <v>43765</v>
      </c>
      <c r="B761" s="18">
        <v>0.49305555555555558</v>
      </c>
      <c r="C761" s="18">
        <f ca="1">B761+(D761/1440)</f>
        <v>0.54305555555555562</v>
      </c>
      <c r="D761" s="31">
        <f ca="1">RANDBETWEEN(-30,120)</f>
        <v>72</v>
      </c>
      <c r="E761" s="19" t="s">
        <v>115</v>
      </c>
      <c r="F761" s="19" t="s">
        <v>116</v>
      </c>
      <c r="G761" s="19" t="s">
        <v>117</v>
      </c>
      <c r="H761" s="20"/>
      <c r="I761" s="11">
        <f ca="1">IF(C761&gt;B761,-(B761-C761),C761-B761)</f>
        <v>5.0000000000000044E-2</v>
      </c>
      <c r="J761" s="11">
        <f>MONTH(A761)</f>
        <v>10</v>
      </c>
      <c r="K761" s="11" t="str">
        <f>TEXT(DAY(A761), "DD")</f>
        <v>27</v>
      </c>
      <c r="L761" s="12" t="str">
        <f ca="1">TEXT(HOUR(C761),"00")</f>
        <v>13</v>
      </c>
      <c r="M761" s="12" t="str">
        <f ca="1">TEXT(MINUTE(C761),"00")</f>
        <v>02</v>
      </c>
      <c r="N761" s="13" t="str">
        <f ca="1">CONCATENATE(J761,K761,L761,M761,)</f>
        <v>10271302</v>
      </c>
      <c r="O761" s="11">
        <f ca="1">I761*1440</f>
        <v>72.000000000000057</v>
      </c>
      <c r="P761" s="13">
        <v>1022</v>
      </c>
      <c r="Q761" s="13" t="str">
        <f>E761</f>
        <v>MADRID</v>
      </c>
      <c r="R761" s="13" t="s">
        <v>343</v>
      </c>
      <c r="S761" s="29" t="str">
        <f ca="1">CONCATENATE(N761,",",INT(O761),",",P761,",",Q761,",",R761)</f>
        <v>10271302,72,1022,MADRID,GENEVA</v>
      </c>
    </row>
    <row r="762" spans="1:19" ht="29.25" x14ac:dyDescent="0.25">
      <c r="A762" s="34">
        <v>43765</v>
      </c>
      <c r="B762" s="18">
        <v>0.51736111111111105</v>
      </c>
      <c r="C762" s="18">
        <f ca="1">B762+(D762/1440)</f>
        <v>0.57013888888888886</v>
      </c>
      <c r="D762" s="31">
        <f ca="1">RANDBETWEEN(-30,120)</f>
        <v>76</v>
      </c>
      <c r="E762" s="19" t="s">
        <v>54</v>
      </c>
      <c r="F762" s="19" t="s">
        <v>58</v>
      </c>
      <c r="G762" s="19" t="s">
        <v>121</v>
      </c>
      <c r="H762" s="20"/>
      <c r="I762" s="11">
        <f ca="1">IF(C762&gt;B762,-(B762-C762),C762-B762)</f>
        <v>5.2777777777777812E-2</v>
      </c>
      <c r="J762" s="11">
        <f>MONTH(A762)</f>
        <v>10</v>
      </c>
      <c r="K762" s="11" t="str">
        <f>TEXT(DAY(A762), "DD")</f>
        <v>27</v>
      </c>
      <c r="L762" s="12" t="str">
        <f ca="1">TEXT(HOUR(C762),"00")</f>
        <v>13</v>
      </c>
      <c r="M762" s="12" t="str">
        <f ca="1">TEXT(MINUTE(C762),"00")</f>
        <v>41</v>
      </c>
      <c r="N762" s="13" t="str">
        <f ca="1">CONCATENATE(J762,K762,L762,M762,)</f>
        <v>10271341</v>
      </c>
      <c r="O762" s="11">
        <f ca="1">I762*1440</f>
        <v>76.000000000000057</v>
      </c>
      <c r="P762" s="13">
        <v>745</v>
      </c>
      <c r="Q762" s="13" t="str">
        <f>E762</f>
        <v>LONDON LHR</v>
      </c>
      <c r="R762" s="13" t="s">
        <v>343</v>
      </c>
      <c r="S762" s="29" t="str">
        <f ca="1">CONCATENATE(N762,",",INT(O762),",",P762,",",Q762,",",R762)</f>
        <v>10271341,76,745,LONDON LHR,GENEVA</v>
      </c>
    </row>
    <row r="763" spans="1:19" x14ac:dyDescent="0.25">
      <c r="A763" s="34">
        <v>43765</v>
      </c>
      <c r="B763" s="18">
        <v>0.47916666666666669</v>
      </c>
      <c r="C763" s="18">
        <f ca="1">B763+(D763/1440)</f>
        <v>0.51458333333333339</v>
      </c>
      <c r="D763" s="31">
        <f ca="1">RANDBETWEEN(-30,120)</f>
        <v>51</v>
      </c>
      <c r="E763" s="19" t="s">
        <v>107</v>
      </c>
      <c r="F763" s="19" t="s">
        <v>108</v>
      </c>
      <c r="G763" s="19" t="s">
        <v>109</v>
      </c>
      <c r="H763" s="20"/>
      <c r="I763" s="11">
        <f ca="1">IF(C763&gt;B763,-(B763-C763),C763-B763)</f>
        <v>3.5416666666666707E-2</v>
      </c>
      <c r="J763" s="11">
        <f>MONTH(A763)</f>
        <v>10</v>
      </c>
      <c r="K763" s="11" t="str">
        <f>TEXT(DAY(A763), "DD")</f>
        <v>27</v>
      </c>
      <c r="L763" s="12" t="str">
        <f ca="1">TEXT(HOUR(C763),"00")</f>
        <v>12</v>
      </c>
      <c r="M763" s="12" t="str">
        <f ca="1">TEXT(MINUTE(C763),"00")</f>
        <v>21</v>
      </c>
      <c r="N763" s="13" t="str">
        <f ca="1">CONCATENATE(J763,K763,L763,M763,)</f>
        <v>10271221</v>
      </c>
      <c r="O763" s="11">
        <f ca="1">I763*1440</f>
        <v>51.000000000000057</v>
      </c>
      <c r="P763" s="13">
        <v>1501</v>
      </c>
      <c r="Q763" s="13" t="str">
        <f>E763</f>
        <v>LISBON</v>
      </c>
      <c r="R763" s="13" t="s">
        <v>343</v>
      </c>
      <c r="S763" s="29" t="str">
        <f ca="1">CONCATENATE(N763,",",INT(O763),",",P763,",",Q763,",",R763)</f>
        <v>10271221,51,1501,LISBON,GENEVA</v>
      </c>
    </row>
    <row r="764" spans="1:19" x14ac:dyDescent="0.25">
      <c r="A764" s="34">
        <v>43765</v>
      </c>
      <c r="B764" s="18">
        <v>0.44791666666666669</v>
      </c>
      <c r="C764" s="18">
        <f ca="1">B764+(D764/1440)</f>
        <v>0.49513888888888891</v>
      </c>
      <c r="D764" s="31">
        <f ca="1">RANDBETWEEN(-30,120)</f>
        <v>68</v>
      </c>
      <c r="E764" s="19" t="s">
        <v>88</v>
      </c>
      <c r="F764" s="19" t="s">
        <v>20</v>
      </c>
      <c r="G764" s="19" t="s">
        <v>95</v>
      </c>
      <c r="H764" s="20" t="s">
        <v>3</v>
      </c>
      <c r="I764" s="11">
        <f ca="1">IF(C764&gt;B764,-(B764-C764),C764-B764)</f>
        <v>4.7222222222222221E-2</v>
      </c>
      <c r="J764" s="11">
        <f>MONTH(A764)</f>
        <v>10</v>
      </c>
      <c r="K764" s="11" t="str">
        <f>TEXT(DAY(A764), "DD")</f>
        <v>27</v>
      </c>
      <c r="L764" s="12" t="str">
        <f ca="1">TEXT(HOUR(C764),"00")</f>
        <v>11</v>
      </c>
      <c r="M764" s="12" t="str">
        <f ca="1">TEXT(MINUTE(C764),"00")</f>
        <v>53</v>
      </c>
      <c r="N764" s="13" t="str">
        <f ca="1">CONCATENATE(J764,K764,L764,M764,)</f>
        <v>10271153</v>
      </c>
      <c r="O764" s="11">
        <f ca="1">I764*1440</f>
        <v>68</v>
      </c>
      <c r="P764" s="13">
        <v>698</v>
      </c>
      <c r="Q764" s="13" t="str">
        <f>E764</f>
        <v>ROME FCO</v>
      </c>
      <c r="R764" s="13" t="s">
        <v>343</v>
      </c>
      <c r="S764" s="29" t="str">
        <f ca="1">CONCATENATE(N764,",",INT(O764),",",P764,",",Q764,",",R764)</f>
        <v>10271153,68,698,ROME FCO,GENEVA</v>
      </c>
    </row>
    <row r="765" spans="1:19" ht="29.25" x14ac:dyDescent="0.25">
      <c r="A765" s="34">
        <v>43765</v>
      </c>
      <c r="B765" s="18">
        <v>0.53819444444444442</v>
      </c>
      <c r="C765" s="18">
        <f ca="1">B765+(D765/1440)</f>
        <v>0.57986111111111105</v>
      </c>
      <c r="D765" s="31">
        <f ca="1">RANDBETWEEN(-30,120)</f>
        <v>60</v>
      </c>
      <c r="E765" s="19" t="s">
        <v>27</v>
      </c>
      <c r="F765" s="19" t="s">
        <v>28</v>
      </c>
      <c r="G765" s="19" t="s">
        <v>133</v>
      </c>
      <c r="H765" s="19"/>
      <c r="I765" s="11">
        <f ca="1">IF(C765&gt;B765,-(B765-C765),C765-B765)</f>
        <v>4.166666666666663E-2</v>
      </c>
      <c r="J765" s="11">
        <f>MONTH(A765)</f>
        <v>10</v>
      </c>
      <c r="K765" s="11" t="str">
        <f>TEXT(DAY(A765), "DD")</f>
        <v>27</v>
      </c>
      <c r="L765" s="12" t="str">
        <f ca="1">TEXT(HOUR(C765),"00")</f>
        <v>13</v>
      </c>
      <c r="M765" s="12" t="str">
        <f ca="1">TEXT(MINUTE(C765),"00")</f>
        <v>55</v>
      </c>
      <c r="N765" s="13" t="str">
        <f ca="1">CONCATENATE(J765,K765,L765,M765,)</f>
        <v>10271355</v>
      </c>
      <c r="O765" s="11">
        <f ca="1">I765*1440</f>
        <v>59.999999999999943</v>
      </c>
      <c r="P765" s="13">
        <v>473</v>
      </c>
      <c r="Q765" s="13" t="str">
        <f>E765</f>
        <v>FRANKFURT</v>
      </c>
      <c r="R765" s="13" t="s">
        <v>343</v>
      </c>
      <c r="S765" s="29" t="str">
        <f ca="1">CONCATENATE(N765,",",INT(O765),",",P765,",",Q765,",",R765)</f>
        <v>10271355,59,473,FRANKFURT,GENEVA</v>
      </c>
    </row>
    <row r="766" spans="1:19" ht="29.25" x14ac:dyDescent="0.25">
      <c r="A766" s="34">
        <v>43765</v>
      </c>
      <c r="B766" s="18">
        <v>0.45833333333333331</v>
      </c>
      <c r="C766" s="18">
        <f ca="1">B766+(D766/1440)</f>
        <v>0.5229166666666667</v>
      </c>
      <c r="D766" s="31">
        <f ca="1">RANDBETWEEN(-30,120)</f>
        <v>93</v>
      </c>
      <c r="E766" s="19" t="s">
        <v>33</v>
      </c>
      <c r="F766" s="19" t="s">
        <v>34</v>
      </c>
      <c r="G766" s="19" t="s">
        <v>100</v>
      </c>
      <c r="H766" s="20" t="s">
        <v>3</v>
      </c>
      <c r="I766" s="11">
        <f ca="1">IF(C766&gt;B766,-(B766-C766),C766-B766)</f>
        <v>6.4583333333333381E-2</v>
      </c>
      <c r="J766" s="11">
        <f>MONTH(A766)</f>
        <v>10</v>
      </c>
      <c r="K766" s="11" t="str">
        <f>TEXT(DAY(A766), "DD")</f>
        <v>27</v>
      </c>
      <c r="L766" s="12" t="str">
        <f ca="1">TEXT(HOUR(C766),"00")</f>
        <v>12</v>
      </c>
      <c r="M766" s="12" t="str">
        <f ca="1">TEXT(MINUTE(C766),"00")</f>
        <v>33</v>
      </c>
      <c r="N766" s="13" t="str">
        <f ca="1">CONCATENATE(J766,K766,L766,M766,)</f>
        <v>10271233</v>
      </c>
      <c r="O766" s="11">
        <f ca="1">I766*1440</f>
        <v>93.000000000000071</v>
      </c>
      <c r="P766" s="13">
        <v>691</v>
      </c>
      <c r="Q766" s="13" t="str">
        <f>E766</f>
        <v>AMSTERDAM</v>
      </c>
      <c r="R766" s="13" t="s">
        <v>343</v>
      </c>
      <c r="S766" s="29" t="str">
        <f ca="1">CONCATENATE(N766,",",INT(O766),",",P766,",",Q766,",",R766)</f>
        <v>10271233,93,691,AMSTERDAM,GENEVA</v>
      </c>
    </row>
    <row r="767" spans="1:19" ht="29.25" x14ac:dyDescent="0.25">
      <c r="A767" s="34">
        <v>43765</v>
      </c>
      <c r="B767" s="18">
        <v>0.61458333333333337</v>
      </c>
      <c r="C767" s="18">
        <f ca="1">B767+(D767/1440)</f>
        <v>0.59930555555555565</v>
      </c>
      <c r="D767" s="31">
        <f ca="1">RANDBETWEEN(-30,120)</f>
        <v>-22</v>
      </c>
      <c r="E767" s="19" t="s">
        <v>25</v>
      </c>
      <c r="F767" s="19" t="s">
        <v>23</v>
      </c>
      <c r="G767" s="19" t="s">
        <v>165</v>
      </c>
      <c r="H767" s="19"/>
      <c r="I767" s="11">
        <f ca="1">IF(C767&gt;B767,-(B767-C767),C767-B767)</f>
        <v>-1.5277777777777724E-2</v>
      </c>
      <c r="J767" s="11">
        <f>MONTH(A767)</f>
        <v>10</v>
      </c>
      <c r="K767" s="11" t="str">
        <f>TEXT(DAY(A767), "DD")</f>
        <v>27</v>
      </c>
      <c r="L767" s="12" t="str">
        <f ca="1">TEXT(HOUR(C767),"00")</f>
        <v>14</v>
      </c>
      <c r="M767" s="12" t="str">
        <f ca="1">TEXT(MINUTE(C767),"00")</f>
        <v>23</v>
      </c>
      <c r="N767" s="13" t="str">
        <f ca="1">CONCATENATE(J767,K767,L767,M767,)</f>
        <v>10271423</v>
      </c>
      <c r="O767" s="11">
        <f ca="1">I767*1440</f>
        <v>-21.999999999999922</v>
      </c>
      <c r="P767" s="13">
        <v>622</v>
      </c>
      <c r="Q767" s="13" t="str">
        <f>E767</f>
        <v>BARCELONA</v>
      </c>
      <c r="R767" s="13" t="s">
        <v>343</v>
      </c>
      <c r="S767" s="29" t="str">
        <f ca="1">CONCATENATE(N767,",",INT(O767),",",P767,",",Q767,",",R767)</f>
        <v>10271423,-22,622,BARCELONA,GENEVA</v>
      </c>
    </row>
    <row r="768" spans="1:19" ht="29.25" x14ac:dyDescent="0.25">
      <c r="A768" s="34">
        <v>43765</v>
      </c>
      <c r="B768" s="18">
        <v>0.60763888888888895</v>
      </c>
      <c r="C768" s="18">
        <f ca="1">B768+(D768/1440)</f>
        <v>0.63194444444444453</v>
      </c>
      <c r="D768" s="31">
        <f ca="1">RANDBETWEEN(-30,120)</f>
        <v>35</v>
      </c>
      <c r="E768" s="19" t="s">
        <v>54</v>
      </c>
      <c r="F768" s="19" t="s">
        <v>58</v>
      </c>
      <c r="G768" s="19" t="s">
        <v>164</v>
      </c>
      <c r="H768" s="19"/>
      <c r="I768" s="11">
        <f ca="1">IF(C768&gt;B768,-(B768-C768),C768-B768)</f>
        <v>2.430555555555558E-2</v>
      </c>
      <c r="J768" s="11">
        <f>MONTH(A768)</f>
        <v>10</v>
      </c>
      <c r="K768" s="11" t="str">
        <f>TEXT(DAY(A768), "DD")</f>
        <v>27</v>
      </c>
      <c r="L768" s="12" t="str">
        <f ca="1">TEXT(HOUR(C768),"00")</f>
        <v>15</v>
      </c>
      <c r="M768" s="12" t="str">
        <f ca="1">TEXT(MINUTE(C768),"00")</f>
        <v>10</v>
      </c>
      <c r="N768" s="13" t="str">
        <f ca="1">CONCATENATE(J768,K768,L768,M768,)</f>
        <v>10271510</v>
      </c>
      <c r="O768" s="11">
        <f ca="1">I768*1440</f>
        <v>35.000000000000036</v>
      </c>
      <c r="P768" s="13">
        <v>745</v>
      </c>
      <c r="Q768" s="13" t="str">
        <f>E768</f>
        <v>LONDON LHR</v>
      </c>
      <c r="R768" s="13" t="s">
        <v>343</v>
      </c>
      <c r="S768" s="29" t="str">
        <f ca="1">CONCATENATE(N768,",",INT(O768),",",P768,",",Q768,",",R768)</f>
        <v>10271510,35,745,LONDON LHR,GENEVA</v>
      </c>
    </row>
    <row r="769" spans="1:19" x14ac:dyDescent="0.25">
      <c r="A769" s="34">
        <v>43765</v>
      </c>
      <c r="B769" s="18">
        <v>0.53125</v>
      </c>
      <c r="C769" s="18">
        <f ca="1">B769+(D769/1440)</f>
        <v>0.54722222222222228</v>
      </c>
      <c r="D769" s="31">
        <f ca="1">RANDBETWEEN(-30,120)</f>
        <v>23</v>
      </c>
      <c r="E769" s="19" t="s">
        <v>128</v>
      </c>
      <c r="F769" s="19" t="s">
        <v>23</v>
      </c>
      <c r="G769" s="19" t="s">
        <v>129</v>
      </c>
      <c r="H769" s="19"/>
      <c r="I769" s="11">
        <f ca="1">IF(C769&gt;B769,-(B769-C769),C769-B769)</f>
        <v>1.5972222222222276E-2</v>
      </c>
      <c r="J769" s="11">
        <f>MONTH(A769)</f>
        <v>10</v>
      </c>
      <c r="K769" s="11" t="str">
        <f>TEXT(DAY(A769), "DD")</f>
        <v>27</v>
      </c>
      <c r="L769" s="12" t="str">
        <f ca="1">TEXT(HOUR(C769),"00")</f>
        <v>13</v>
      </c>
      <c r="M769" s="12" t="str">
        <f ca="1">TEXT(MINUTE(C769),"00")</f>
        <v>08</v>
      </c>
      <c r="N769" s="13" t="str">
        <f ca="1">CONCATENATE(J769,K769,L769,M769,)</f>
        <v>10271308</v>
      </c>
      <c r="O769" s="11">
        <f ca="1">I769*1440</f>
        <v>23.000000000000078</v>
      </c>
      <c r="P769" s="13">
        <v>884</v>
      </c>
      <c r="Q769" s="13" t="str">
        <f>E769</f>
        <v>NAPLES</v>
      </c>
      <c r="R769" s="13" t="s">
        <v>343</v>
      </c>
      <c r="S769" s="29" t="str">
        <f ca="1">CONCATENATE(N769,",",INT(O769),",",P769,",",Q769,",",R769)</f>
        <v>10271308,23,884,NAPLES,GENEVA</v>
      </c>
    </row>
    <row r="770" spans="1:19" x14ac:dyDescent="0.25">
      <c r="A770" s="34">
        <v>43765</v>
      </c>
      <c r="B770" s="18">
        <v>0.5625</v>
      </c>
      <c r="C770" s="18">
        <f ca="1">B770+(D770/1440)</f>
        <v>0.63055555555555554</v>
      </c>
      <c r="D770" s="31">
        <f ca="1">RANDBETWEEN(-30,120)</f>
        <v>98</v>
      </c>
      <c r="E770" s="19" t="s">
        <v>115</v>
      </c>
      <c r="F770" s="19" t="s">
        <v>116</v>
      </c>
      <c r="G770" s="19" t="s">
        <v>147</v>
      </c>
      <c r="H770" s="19"/>
      <c r="I770" s="11">
        <f ca="1">IF(C770&gt;B770,-(B770-C770),C770-B770)</f>
        <v>6.8055555555555536E-2</v>
      </c>
      <c r="J770" s="11">
        <f>MONTH(A770)</f>
        <v>10</v>
      </c>
      <c r="K770" s="11" t="str">
        <f>TEXT(DAY(A770), "DD")</f>
        <v>27</v>
      </c>
      <c r="L770" s="12" t="str">
        <f ca="1">TEXT(HOUR(C770),"00")</f>
        <v>15</v>
      </c>
      <c r="M770" s="12" t="str">
        <f ca="1">TEXT(MINUTE(C770),"00")</f>
        <v>08</v>
      </c>
      <c r="N770" s="13" t="str">
        <f ca="1">CONCATENATE(J770,K770,L770,M770,)</f>
        <v>10271508</v>
      </c>
      <c r="O770" s="11">
        <f ca="1">I770*1440</f>
        <v>97.999999999999972</v>
      </c>
      <c r="P770" s="13">
        <v>1022</v>
      </c>
      <c r="Q770" s="13" t="str">
        <f>E770</f>
        <v>MADRID</v>
      </c>
      <c r="R770" s="13" t="s">
        <v>343</v>
      </c>
      <c r="S770" s="29" t="str">
        <f ca="1">CONCATENATE(N770,",",INT(O770),",",P770,",",Q770,",",R770)</f>
        <v>10271508,98,1022,MADRID,GENEVA</v>
      </c>
    </row>
    <row r="771" spans="1:19" x14ac:dyDescent="0.25">
      <c r="A771" s="34">
        <v>43765</v>
      </c>
      <c r="B771" s="18">
        <v>0.57986111111111105</v>
      </c>
      <c r="C771" s="18">
        <f ca="1">B771+(D771/1440)</f>
        <v>0.65416666666666656</v>
      </c>
      <c r="D771" s="31">
        <f ca="1">RANDBETWEEN(-30,120)</f>
        <v>107</v>
      </c>
      <c r="E771" s="19" t="s">
        <v>159</v>
      </c>
      <c r="F771" s="19" t="s">
        <v>23</v>
      </c>
      <c r="G771" s="19" t="s">
        <v>160</v>
      </c>
      <c r="H771" s="19"/>
      <c r="I771" s="11">
        <f ca="1">IF(C771&gt;B771,-(B771-C771),C771-B771)</f>
        <v>7.4305555555555514E-2</v>
      </c>
      <c r="J771" s="11">
        <f>MONTH(A771)</f>
        <v>10</v>
      </c>
      <c r="K771" s="11" t="str">
        <f>TEXT(DAY(A771), "DD")</f>
        <v>27</v>
      </c>
      <c r="L771" s="12" t="str">
        <f ca="1">TEXT(HOUR(C771),"00")</f>
        <v>15</v>
      </c>
      <c r="M771" s="12" t="str">
        <f ca="1">TEXT(MINUTE(C771),"00")</f>
        <v>42</v>
      </c>
      <c r="N771" s="13" t="str">
        <f ca="1">CONCATENATE(J771,K771,L771,M771,)</f>
        <v>10271542</v>
      </c>
      <c r="O771" s="11">
        <f ca="1">I771*1440</f>
        <v>106.99999999999994</v>
      </c>
      <c r="P771" s="13">
        <v>813</v>
      </c>
      <c r="Q771" s="13" t="str">
        <f>E771</f>
        <v>CAGLIARI</v>
      </c>
      <c r="R771" s="13" t="s">
        <v>343</v>
      </c>
      <c r="S771" s="29" t="str">
        <f ca="1">CONCATENATE(N771,",",INT(O771),",",P771,",",Q771,",",R771)</f>
        <v>10271542,107,813,CAGLIARI,GENEVA</v>
      </c>
    </row>
    <row r="772" spans="1:19" x14ac:dyDescent="0.25">
      <c r="A772" s="34">
        <v>43765</v>
      </c>
      <c r="B772" s="18">
        <v>0.54166666666666663</v>
      </c>
      <c r="C772" s="18">
        <f ca="1">B772+(D772/1440)</f>
        <v>0.52291666666666659</v>
      </c>
      <c r="D772" s="31">
        <f ca="1">RANDBETWEEN(-30,120)</f>
        <v>-27</v>
      </c>
      <c r="E772" s="19" t="s">
        <v>138</v>
      </c>
      <c r="F772" s="19" t="s">
        <v>139</v>
      </c>
      <c r="G772" s="19" t="s">
        <v>140</v>
      </c>
      <c r="H772" s="20"/>
      <c r="I772" s="11">
        <f ca="1">IF(C772&gt;B772,-(B772-C772),C772-B772)</f>
        <v>-1.8750000000000044E-2</v>
      </c>
      <c r="J772" s="11">
        <f>MONTH(A772)</f>
        <v>10</v>
      </c>
      <c r="K772" s="11" t="str">
        <f>TEXT(DAY(A772), "DD")</f>
        <v>27</v>
      </c>
      <c r="L772" s="12" t="str">
        <f ca="1">TEXT(HOUR(C772),"00")</f>
        <v>12</v>
      </c>
      <c r="M772" s="12" t="str">
        <f ca="1">TEXT(MINUTE(C772),"00")</f>
        <v>33</v>
      </c>
      <c r="N772" s="13" t="str">
        <f ca="1">CONCATENATE(J772,K772,L772,M772,)</f>
        <v>10271233</v>
      </c>
      <c r="O772" s="11">
        <f ca="1">I772*1440</f>
        <v>-27.000000000000064</v>
      </c>
      <c r="P772" s="13">
        <v>4625</v>
      </c>
      <c r="Q772" s="13" t="str">
        <f>E772</f>
        <v>DOHA</v>
      </c>
      <c r="R772" s="13" t="s">
        <v>343</v>
      </c>
      <c r="S772" s="29" t="str">
        <f ca="1">CONCATENATE(N772,",",INT(O772),",",P772,",",Q772,",",R772)</f>
        <v>10271233,-28,4625,DOHA,GENEVA</v>
      </c>
    </row>
    <row r="773" spans="1:19" ht="29.25" x14ac:dyDescent="0.25">
      <c r="A773" s="34">
        <v>43765</v>
      </c>
      <c r="B773" s="18">
        <v>0.4826388888888889</v>
      </c>
      <c r="C773" s="18">
        <f ca="1">B773+(D773/1440)</f>
        <v>0.46597222222222223</v>
      </c>
      <c r="D773" s="31">
        <f ca="1">RANDBETWEEN(-30,120)</f>
        <v>-24</v>
      </c>
      <c r="E773" s="19" t="s">
        <v>111</v>
      </c>
      <c r="F773" s="19" t="s">
        <v>112</v>
      </c>
      <c r="G773" s="19" t="s">
        <v>113</v>
      </c>
      <c r="H773" s="20"/>
      <c r="I773" s="11">
        <f ca="1">IF(C773&gt;B773,-(B773-C773),C773-B773)</f>
        <v>-1.6666666666666663E-2</v>
      </c>
      <c r="J773" s="11">
        <f>MONTH(A773)</f>
        <v>10</v>
      </c>
      <c r="K773" s="11" t="str">
        <f>TEXT(DAY(A773), "DD")</f>
        <v>27</v>
      </c>
      <c r="L773" s="12" t="str">
        <f ca="1">TEXT(HOUR(C773),"00")</f>
        <v>11</v>
      </c>
      <c r="M773" s="12" t="str">
        <f ca="1">TEXT(MINUTE(C773),"00")</f>
        <v>11</v>
      </c>
      <c r="N773" s="13" t="str">
        <f ca="1">CONCATENATE(J773,K773,L773,M773,)</f>
        <v>10271111</v>
      </c>
      <c r="O773" s="11">
        <f ca="1">I773*1440</f>
        <v>-23.999999999999993</v>
      </c>
      <c r="P773" s="13">
        <v>2418</v>
      </c>
      <c r="Q773" s="13" t="str">
        <f>E773</f>
        <v>MOSCOW SVO</v>
      </c>
      <c r="R773" s="13" t="s">
        <v>343</v>
      </c>
      <c r="S773" s="29" t="str">
        <f ca="1">CONCATENATE(N773,",",INT(O773),",",P773,",",Q773,",",R773)</f>
        <v>10271111,-24,2418,MOSCOW SVO,GENEVA</v>
      </c>
    </row>
    <row r="774" spans="1:19" x14ac:dyDescent="0.25">
      <c r="A774" s="34">
        <v>43765</v>
      </c>
      <c r="B774" s="18">
        <v>0.52777777777777779</v>
      </c>
      <c r="C774" s="18">
        <f ca="1">B774+(D774/1440)</f>
        <v>0.58472222222222225</v>
      </c>
      <c r="D774" s="31">
        <f ca="1">RANDBETWEEN(-30,120)</f>
        <v>82</v>
      </c>
      <c r="E774" s="19" t="s">
        <v>123</v>
      </c>
      <c r="F774" s="19" t="s">
        <v>23</v>
      </c>
      <c r="G774" s="19" t="s">
        <v>124</v>
      </c>
      <c r="H774" s="20"/>
      <c r="I774" s="11">
        <f ca="1">IF(C774&gt;B774,-(B774-C774),C774-B774)</f>
        <v>5.6944444444444464E-2</v>
      </c>
      <c r="J774" s="11">
        <f>MONTH(A774)</f>
        <v>10</v>
      </c>
      <c r="K774" s="11" t="str">
        <f>TEXT(DAY(A774), "DD")</f>
        <v>27</v>
      </c>
      <c r="L774" s="12" t="str">
        <f ca="1">TEXT(HOUR(C774),"00")</f>
        <v>14</v>
      </c>
      <c r="M774" s="12" t="str">
        <f ca="1">TEXT(MINUTE(C774),"00")</f>
        <v>02</v>
      </c>
      <c r="N774" s="13" t="str">
        <f ca="1">CONCATENATE(J774,K774,L774,M774,)</f>
        <v>10271402</v>
      </c>
      <c r="O774" s="11">
        <f ca="1">I774*1440</f>
        <v>82.000000000000028</v>
      </c>
      <c r="P774" s="13">
        <v>1253</v>
      </c>
      <c r="Q774" s="13" t="str">
        <f>E774</f>
        <v>PRISTINA</v>
      </c>
      <c r="R774" s="13" t="s">
        <v>343</v>
      </c>
      <c r="S774" s="29" t="str">
        <f ca="1">CONCATENATE(N774,",",INT(O774),",",P774,",",Q774,",",R774)</f>
        <v>10271402,82,1253,PRISTINA,GENEVA</v>
      </c>
    </row>
    <row r="775" spans="1:19" x14ac:dyDescent="0.25">
      <c r="A775" s="34">
        <v>43765</v>
      </c>
      <c r="B775" s="18">
        <v>0.57291666666666663</v>
      </c>
      <c r="C775" s="18">
        <f ca="1">B775+(D775/1440)</f>
        <v>0.62708333333333333</v>
      </c>
      <c r="D775" s="31">
        <f ca="1">RANDBETWEEN(-30,120)</f>
        <v>78</v>
      </c>
      <c r="E775" s="19" t="s">
        <v>156</v>
      </c>
      <c r="F775" s="19" t="s">
        <v>23</v>
      </c>
      <c r="G775" s="19" t="s">
        <v>157</v>
      </c>
      <c r="H775" s="19"/>
      <c r="I775" s="11">
        <f ca="1">IF(C775&gt;B775,-(B775-C775),C775-B775)</f>
        <v>5.4166666666666696E-2</v>
      </c>
      <c r="J775" s="11">
        <f>MONTH(A775)</f>
        <v>10</v>
      </c>
      <c r="K775" s="11" t="str">
        <f>TEXT(DAY(A775), "DD")</f>
        <v>27</v>
      </c>
      <c r="L775" s="12" t="str">
        <f ca="1">TEXT(HOUR(C775),"00")</f>
        <v>15</v>
      </c>
      <c r="M775" s="12" t="str">
        <f ca="1">TEXT(MINUTE(C775),"00")</f>
        <v>03</v>
      </c>
      <c r="N775" s="13" t="str">
        <f ca="1">CONCATENATE(J775,K775,L775,M775,)</f>
        <v>10271503</v>
      </c>
      <c r="O775" s="11">
        <f ca="1">I775*1440</f>
        <v>78.000000000000043</v>
      </c>
      <c r="P775" s="13">
        <v>597</v>
      </c>
      <c r="Q775" s="13" t="str">
        <f>E775</f>
        <v>NANTES</v>
      </c>
      <c r="R775" s="13" t="s">
        <v>343</v>
      </c>
      <c r="S775" s="29" t="str">
        <f ca="1">CONCATENATE(N775,",",INT(O775),",",P775,",",Q775,",",R775)</f>
        <v>10271503,78,597,NANTES,GENEVA</v>
      </c>
    </row>
    <row r="776" spans="1:19" x14ac:dyDescent="0.25">
      <c r="A776" s="34">
        <v>43765</v>
      </c>
      <c r="B776" s="18">
        <v>0.64236111111111105</v>
      </c>
      <c r="C776" s="18">
        <f ca="1">B776+(D776/1440)</f>
        <v>0.62847222222222221</v>
      </c>
      <c r="D776" s="31">
        <f ca="1">RANDBETWEEN(-30,120)</f>
        <v>-20</v>
      </c>
      <c r="E776" s="19" t="s">
        <v>171</v>
      </c>
      <c r="F776" s="19" t="s">
        <v>23</v>
      </c>
      <c r="G776" s="19" t="s">
        <v>172</v>
      </c>
      <c r="H776" s="19"/>
      <c r="I776" s="11">
        <f ca="1">IF(C776&gt;B776,-(B776-C776),C776-B776)</f>
        <v>-1.388888888888884E-2</v>
      </c>
      <c r="J776" s="11">
        <f>MONTH(A776)</f>
        <v>10</v>
      </c>
      <c r="K776" s="11" t="str">
        <f>TEXT(DAY(A776), "DD")</f>
        <v>27</v>
      </c>
      <c r="L776" s="12" t="str">
        <f ca="1">TEXT(HOUR(C776),"00")</f>
        <v>15</v>
      </c>
      <c r="M776" s="12" t="str">
        <f ca="1">TEXT(MINUTE(C776),"00")</f>
        <v>05</v>
      </c>
      <c r="N776" s="13" t="str">
        <f ca="1">CONCATENATE(J776,K776,L776,M776,)</f>
        <v>10271505</v>
      </c>
      <c r="O776" s="11">
        <f ca="1">I776*1440</f>
        <v>-19.999999999999929</v>
      </c>
      <c r="P776" s="13">
        <v>469</v>
      </c>
      <c r="Q776" s="13" t="str">
        <f>E776</f>
        <v>TOULOUSE</v>
      </c>
      <c r="R776" s="13" t="s">
        <v>343</v>
      </c>
      <c r="S776" s="29" t="str">
        <f ca="1">CONCATENATE(N776,",",INT(O776),",",P776,",",Q776,",",R776)</f>
        <v>10271505,-20,469,TOULOUSE,GENEVA</v>
      </c>
    </row>
    <row r="777" spans="1:19" ht="29.25" x14ac:dyDescent="0.25">
      <c r="A777" s="34">
        <v>43765</v>
      </c>
      <c r="B777" s="18">
        <v>0.54861111111111105</v>
      </c>
      <c r="C777" s="18">
        <f ca="1">B777+(D777/1440)</f>
        <v>0.59861111111111109</v>
      </c>
      <c r="D777" s="31">
        <f ca="1">RANDBETWEEN(-30,120)</f>
        <v>72</v>
      </c>
      <c r="E777" s="19" t="s">
        <v>142</v>
      </c>
      <c r="F777" s="19" t="s">
        <v>143</v>
      </c>
      <c r="G777" s="19" t="s">
        <v>144</v>
      </c>
      <c r="H777" s="20"/>
      <c r="I777" s="11">
        <f ca="1">IF(C777&gt;B777,-(B777-C777),C777-B777)</f>
        <v>5.0000000000000044E-2</v>
      </c>
      <c r="J777" s="11">
        <f>MONTH(A777)</f>
        <v>10</v>
      </c>
      <c r="K777" s="11" t="str">
        <f>TEXT(DAY(A777), "DD")</f>
        <v>27</v>
      </c>
      <c r="L777" s="12" t="str">
        <f ca="1">TEXT(HOUR(C777),"00")</f>
        <v>14</v>
      </c>
      <c r="M777" s="12" t="str">
        <f ca="1">TEXT(MINUTE(C777),"00")</f>
        <v>22</v>
      </c>
      <c r="N777" s="13" t="str">
        <f ca="1">CONCATENATE(J777,K777,L777,M777,)</f>
        <v>10271422</v>
      </c>
      <c r="O777" s="11">
        <f ca="1">I777*1440</f>
        <v>72.000000000000057</v>
      </c>
      <c r="P777" s="13">
        <v>1919</v>
      </c>
      <c r="Q777" s="13" t="str">
        <f>E777</f>
        <v>ISTANBUL SAW</v>
      </c>
      <c r="R777" s="13" t="s">
        <v>343</v>
      </c>
      <c r="S777" s="29" t="str">
        <f ca="1">CONCATENATE(N777,",",INT(O777),",",P777,",",Q777,",",R777)</f>
        <v>10271422,72,1919,ISTANBUL SAW,GENEVA</v>
      </c>
    </row>
    <row r="778" spans="1:19" x14ac:dyDescent="0.25">
      <c r="A778" s="34">
        <v>43765</v>
      </c>
      <c r="B778" s="18">
        <v>0.56944444444444442</v>
      </c>
      <c r="C778" s="18">
        <f ca="1">B778+(D778/1440)</f>
        <v>0.58888888888888891</v>
      </c>
      <c r="D778" s="31">
        <f ca="1">RANDBETWEEN(-30,120)</f>
        <v>28</v>
      </c>
      <c r="E778" s="19" t="s">
        <v>148</v>
      </c>
      <c r="F778" s="19" t="s">
        <v>23</v>
      </c>
      <c r="G778" s="19" t="s">
        <v>149</v>
      </c>
      <c r="H778" s="19"/>
      <c r="I778" s="11">
        <f ca="1">IF(C778&gt;B778,-(B778-C778),C778-B778)</f>
        <v>1.9444444444444486E-2</v>
      </c>
      <c r="J778" s="11">
        <f>MONTH(A778)</f>
        <v>10</v>
      </c>
      <c r="K778" s="11" t="str">
        <f>TEXT(DAY(A778), "DD")</f>
        <v>27</v>
      </c>
      <c r="L778" s="12" t="str">
        <f ca="1">TEXT(HOUR(C778),"00")</f>
        <v>14</v>
      </c>
      <c r="M778" s="12" t="str">
        <f ca="1">TEXT(MINUTE(C778),"00")</f>
        <v>08</v>
      </c>
      <c r="N778" s="13" t="str">
        <f ca="1">CONCATENATE(J778,K778,L778,M778,)</f>
        <v>10271408</v>
      </c>
      <c r="O778" s="11">
        <f ca="1">I778*1440</f>
        <v>28.00000000000006</v>
      </c>
      <c r="P778" s="13">
        <v>1370</v>
      </c>
      <c r="Q778" s="13" t="str">
        <f>E778</f>
        <v>MALAGA</v>
      </c>
      <c r="R778" s="13" t="s">
        <v>343</v>
      </c>
      <c r="S778" s="29" t="str">
        <f ca="1">CONCATENATE(N778,",",INT(O778),",",P778,",",Q778,",",R778)</f>
        <v>10271408,28,1370,MALAGA,GENEVA</v>
      </c>
    </row>
    <row r="779" spans="1:19" x14ac:dyDescent="0.25">
      <c r="A779" s="34">
        <v>43765</v>
      </c>
      <c r="B779" s="18">
        <v>0.61805555555555558</v>
      </c>
      <c r="C779" s="18">
        <f ca="1">B779+(D779/1440)</f>
        <v>0.69652777777777786</v>
      </c>
      <c r="D779" s="31">
        <f ca="1">RANDBETWEEN(-30,120)</f>
        <v>113</v>
      </c>
      <c r="E779" s="19" t="s">
        <v>56</v>
      </c>
      <c r="F779" s="19" t="s">
        <v>23</v>
      </c>
      <c r="G779" s="19" t="s">
        <v>168</v>
      </c>
      <c r="H779" s="19"/>
      <c r="I779" s="11">
        <f ca="1">IF(C779&gt;B779,-(B779-C779),C779-B779)</f>
        <v>7.8472222222222276E-2</v>
      </c>
      <c r="J779" s="11">
        <f>MONTH(A779)</f>
        <v>10</v>
      </c>
      <c r="K779" s="11" t="str">
        <f>TEXT(DAY(A779), "DD")</f>
        <v>27</v>
      </c>
      <c r="L779" s="12" t="str">
        <f ca="1">TEXT(HOUR(C779),"00")</f>
        <v>16</v>
      </c>
      <c r="M779" s="12" t="str">
        <f ca="1">TEXT(MINUTE(C779),"00")</f>
        <v>43</v>
      </c>
      <c r="N779" s="13" t="str">
        <f ca="1">CONCATENATE(J779,K779,L779,M779,)</f>
        <v>10271643</v>
      </c>
      <c r="O779" s="11">
        <f ca="1">I779*1440</f>
        <v>113.00000000000009</v>
      </c>
      <c r="P779" s="13">
        <v>1309</v>
      </c>
      <c r="Q779" s="13" t="str">
        <f>E779</f>
        <v>PORTO</v>
      </c>
      <c r="R779" s="13" t="s">
        <v>343</v>
      </c>
      <c r="S779" s="29" t="str">
        <f ca="1">CONCATENATE(N779,",",INT(O779),",",P779,",",Q779,",",R779)</f>
        <v>10271643,113,1309,PORTO,GENEVA</v>
      </c>
    </row>
    <row r="780" spans="1:19" x14ac:dyDescent="0.25">
      <c r="A780" s="34">
        <v>43765</v>
      </c>
      <c r="B780" s="18">
        <v>0.54513888888888895</v>
      </c>
      <c r="C780" s="18">
        <f ca="1">B780+(D780/1440)</f>
        <v>0.52847222222222223</v>
      </c>
      <c r="D780" s="31">
        <f ca="1">RANDBETWEEN(-30,120)</f>
        <v>-24</v>
      </c>
      <c r="E780" s="19" t="s">
        <v>36</v>
      </c>
      <c r="F780" s="19" t="s">
        <v>37</v>
      </c>
      <c r="G780" s="19" t="s">
        <v>141</v>
      </c>
      <c r="H780" s="19"/>
      <c r="I780" s="11">
        <f ca="1">IF(C780&gt;B780,-(B780-C780),C780-B780)</f>
        <v>-1.6666666666666718E-2</v>
      </c>
      <c r="J780" s="11">
        <f>MONTH(A780)</f>
        <v>10</v>
      </c>
      <c r="K780" s="11" t="str">
        <f>TEXT(DAY(A780), "DD")</f>
        <v>27</v>
      </c>
      <c r="L780" s="12" t="str">
        <f ca="1">TEXT(HOUR(C780),"00")</f>
        <v>12</v>
      </c>
      <c r="M780" s="12" t="str">
        <f ca="1">TEXT(MINUTE(C780),"00")</f>
        <v>41</v>
      </c>
      <c r="N780" s="13" t="str">
        <f ca="1">CONCATENATE(J780,K780,L780,M780,)</f>
        <v>10271241</v>
      </c>
      <c r="O780" s="11">
        <f ca="1">I780*1440</f>
        <v>-24.000000000000075</v>
      </c>
      <c r="P780" s="13">
        <v>223</v>
      </c>
      <c r="Q780" s="13" t="str">
        <f>E780</f>
        <v>ZURICH</v>
      </c>
      <c r="R780" s="13" t="s">
        <v>343</v>
      </c>
      <c r="S780" s="29" t="str">
        <f ca="1">CONCATENATE(N780,",",INT(O780),",",P780,",",Q780,",",R780)</f>
        <v>10271241,-25,223,ZURICH,GENEVA</v>
      </c>
    </row>
    <row r="781" spans="1:19" ht="29.25" x14ac:dyDescent="0.25">
      <c r="A781" s="34">
        <v>43765</v>
      </c>
      <c r="B781" s="18">
        <v>0.625</v>
      </c>
      <c r="C781" s="18">
        <f ca="1">B781+(D781/1440)</f>
        <v>0.66527777777777775</v>
      </c>
      <c r="D781" s="31">
        <f ca="1">RANDBETWEEN(-30,120)</f>
        <v>58</v>
      </c>
      <c r="E781" s="19" t="s">
        <v>76</v>
      </c>
      <c r="F781" s="19" t="s">
        <v>37</v>
      </c>
      <c r="G781" s="19" t="s">
        <v>169</v>
      </c>
      <c r="H781" s="22" t="s">
        <v>170</v>
      </c>
      <c r="I781" s="11">
        <f ca="1">IF(C781&gt;B781,-(B781-C781),C781-B781)</f>
        <v>4.0277777777777746E-2</v>
      </c>
      <c r="J781" s="11">
        <f>MONTH(A781)</f>
        <v>10</v>
      </c>
      <c r="K781" s="11" t="str">
        <f>TEXT(DAY(A781), "DD")</f>
        <v>27</v>
      </c>
      <c r="L781" s="12" t="str">
        <f ca="1">TEXT(HOUR(C781),"00")</f>
        <v>15</v>
      </c>
      <c r="M781" s="12" t="str">
        <f ca="1">TEXT(MINUTE(C781),"00")</f>
        <v>58</v>
      </c>
      <c r="N781" s="13" t="str">
        <f ca="1">CONCATENATE(J781,K781,L781,M781,)</f>
        <v>10271558</v>
      </c>
      <c r="O781" s="11">
        <f ca="1">I781*1440</f>
        <v>57.999999999999957</v>
      </c>
      <c r="P781" s="13">
        <v>1190</v>
      </c>
      <c r="Q781" s="13" t="str">
        <f>E781</f>
        <v>DUBLIN</v>
      </c>
      <c r="R781" s="13" t="s">
        <v>343</v>
      </c>
      <c r="S781" s="29" t="str">
        <f ca="1">CONCATENATE(N781,",",INT(O781),",",P781,",",Q781,",",R781)</f>
        <v>10271558,58,1190,DUBLIN,GENEVA</v>
      </c>
    </row>
    <row r="782" spans="1:19" x14ac:dyDescent="0.25">
      <c r="A782" s="34">
        <v>43765</v>
      </c>
      <c r="B782" s="18">
        <v>0.58333333333333337</v>
      </c>
      <c r="C782" s="18">
        <f ca="1">B782+(D782/1440)</f>
        <v>0.61805555555555558</v>
      </c>
      <c r="D782" s="31">
        <f ca="1">RANDBETWEEN(-30,120)</f>
        <v>50</v>
      </c>
      <c r="E782" s="19" t="s">
        <v>36</v>
      </c>
      <c r="F782" s="19" t="s">
        <v>37</v>
      </c>
      <c r="G782" s="19" t="s">
        <v>161</v>
      </c>
      <c r="H782" s="19"/>
      <c r="I782" s="11">
        <f ca="1">IF(C782&gt;B782,-(B782-C782),C782-B782)</f>
        <v>3.472222222222221E-2</v>
      </c>
      <c r="J782" s="11">
        <f>MONTH(A782)</f>
        <v>10</v>
      </c>
      <c r="K782" s="11" t="str">
        <f>TEXT(DAY(A782), "DD")</f>
        <v>27</v>
      </c>
      <c r="L782" s="12" t="str">
        <f ca="1">TEXT(HOUR(C782),"00")</f>
        <v>14</v>
      </c>
      <c r="M782" s="12" t="str">
        <f ca="1">TEXT(MINUTE(C782),"00")</f>
        <v>50</v>
      </c>
      <c r="N782" s="13" t="str">
        <f ca="1">CONCATENATE(J782,K782,L782,M782,)</f>
        <v>10271450</v>
      </c>
      <c r="O782" s="11">
        <f ca="1">I782*1440</f>
        <v>49.999999999999986</v>
      </c>
      <c r="P782" s="13">
        <v>223</v>
      </c>
      <c r="Q782" s="13" t="str">
        <f>E782</f>
        <v>ZURICH</v>
      </c>
      <c r="R782" s="13" t="s">
        <v>343</v>
      </c>
      <c r="S782" s="29" t="str">
        <f ca="1">CONCATENATE(N782,",",INT(O782),",",P782,",",Q782,",",R782)</f>
        <v>10271450,50,223,ZURICH,GENEVA</v>
      </c>
    </row>
    <row r="783" spans="1:19" x14ac:dyDescent="0.25">
      <c r="A783" s="34">
        <v>43765</v>
      </c>
      <c r="B783" s="18">
        <v>0.55902777777777779</v>
      </c>
      <c r="C783" s="18">
        <f ca="1">B783+(D783/1440)</f>
        <v>0.59513888888888888</v>
      </c>
      <c r="D783" s="31">
        <f ca="1">RANDBETWEEN(-30,120)</f>
        <v>52</v>
      </c>
      <c r="E783" s="19" t="s">
        <v>56</v>
      </c>
      <c r="F783" s="19" t="s">
        <v>23</v>
      </c>
      <c r="G783" s="19" t="s">
        <v>146</v>
      </c>
      <c r="H783" s="19"/>
      <c r="I783" s="11">
        <f ca="1">IF(C783&gt;B783,-(B783-C783),C783-B783)</f>
        <v>3.6111111111111094E-2</v>
      </c>
      <c r="J783" s="11">
        <f>MONTH(A783)</f>
        <v>10</v>
      </c>
      <c r="K783" s="11" t="str">
        <f>TEXT(DAY(A783), "DD")</f>
        <v>27</v>
      </c>
      <c r="L783" s="12" t="str">
        <f ca="1">TEXT(HOUR(C783),"00")</f>
        <v>14</v>
      </c>
      <c r="M783" s="12" t="str">
        <f ca="1">TEXT(MINUTE(C783),"00")</f>
        <v>17</v>
      </c>
      <c r="N783" s="13" t="str">
        <f ca="1">CONCATENATE(J783,K783,L783,M783,)</f>
        <v>10271417</v>
      </c>
      <c r="O783" s="11">
        <f ca="1">I783*1440</f>
        <v>51.999999999999972</v>
      </c>
      <c r="P783" s="13">
        <v>1309</v>
      </c>
      <c r="Q783" s="13" t="str">
        <f>E783</f>
        <v>PORTO</v>
      </c>
      <c r="R783" s="13" t="s">
        <v>343</v>
      </c>
      <c r="S783" s="29" t="str">
        <f ca="1">CONCATENATE(N783,",",INT(O783),",",P783,",",Q783,",",R783)</f>
        <v>10271417,52,1309,PORTO,GENEVA</v>
      </c>
    </row>
    <row r="784" spans="1:19" ht="29.25" x14ac:dyDescent="0.25">
      <c r="A784" s="34">
        <v>43765</v>
      </c>
      <c r="B784" s="18">
        <v>0.69791666666666663</v>
      </c>
      <c r="C784" s="18">
        <f ca="1">B784+(D784/1440)</f>
        <v>0.70972222222222214</v>
      </c>
      <c r="D784" s="31">
        <f ca="1">RANDBETWEEN(-30,120)</f>
        <v>17</v>
      </c>
      <c r="E784" s="19" t="s">
        <v>16</v>
      </c>
      <c r="F784" s="19" t="s">
        <v>17</v>
      </c>
      <c r="G784" s="19" t="s">
        <v>195</v>
      </c>
      <c r="H784" s="19"/>
      <c r="I784" s="11">
        <f ca="1">IF(C784&gt;B784,-(B784-C784),C784-B784)</f>
        <v>1.1805555555555514E-2</v>
      </c>
      <c r="J784" s="11">
        <f>MONTH(A784)</f>
        <v>10</v>
      </c>
      <c r="K784" s="11" t="str">
        <f>TEXT(DAY(A784), "DD")</f>
        <v>27</v>
      </c>
      <c r="L784" s="12" t="str">
        <f ca="1">TEXT(HOUR(C784),"00")</f>
        <v>17</v>
      </c>
      <c r="M784" s="12" t="str">
        <f ca="1">TEXT(MINUTE(C784),"00")</f>
        <v>02</v>
      </c>
      <c r="N784" s="13" t="str">
        <f ca="1">CONCATENATE(J784,K784,L784,M784,)</f>
        <v>10271702</v>
      </c>
      <c r="O784" s="11">
        <f ca="1">I784*1440</f>
        <v>16.99999999999994</v>
      </c>
      <c r="P784" s="13">
        <v>378</v>
      </c>
      <c r="Q784" s="13" t="str">
        <f>E784</f>
        <v>LUXEMBOURG</v>
      </c>
      <c r="R784" s="13" t="s">
        <v>343</v>
      </c>
      <c r="S784" s="29" t="str">
        <f ca="1">CONCATENATE(N784,",",INT(O784),",",P784,",",Q784,",",R784)</f>
        <v>10271702,16,378,LUXEMBOURG,GENEVA</v>
      </c>
    </row>
    <row r="785" spans="1:19" ht="29.25" x14ac:dyDescent="0.25">
      <c r="A785" s="34">
        <v>43765</v>
      </c>
      <c r="B785" s="18">
        <v>0.65277777777777779</v>
      </c>
      <c r="C785" s="18">
        <f ca="1">B785+(D785/1440)</f>
        <v>0.68680555555555556</v>
      </c>
      <c r="D785" s="31">
        <f ca="1">RANDBETWEEN(-30,120)</f>
        <v>49</v>
      </c>
      <c r="E785" s="19" t="s">
        <v>54</v>
      </c>
      <c r="F785" s="19" t="s">
        <v>58</v>
      </c>
      <c r="G785" s="19" t="s">
        <v>175</v>
      </c>
      <c r="H785" s="19"/>
      <c r="I785" s="11">
        <f ca="1">IF(C785&gt;B785,-(B785-C785),C785-B785)</f>
        <v>3.4027777777777768E-2</v>
      </c>
      <c r="J785" s="11">
        <f>MONTH(A785)</f>
        <v>10</v>
      </c>
      <c r="K785" s="11" t="str">
        <f>TEXT(DAY(A785), "DD")</f>
        <v>27</v>
      </c>
      <c r="L785" s="12" t="str">
        <f ca="1">TEXT(HOUR(C785),"00")</f>
        <v>16</v>
      </c>
      <c r="M785" s="12" t="str">
        <f ca="1">TEXT(MINUTE(C785),"00")</f>
        <v>29</v>
      </c>
      <c r="N785" s="13" t="str">
        <f ca="1">CONCATENATE(J785,K785,L785,M785,)</f>
        <v>10271629</v>
      </c>
      <c r="O785" s="11">
        <f ca="1">I785*1440</f>
        <v>48.999999999999986</v>
      </c>
      <c r="P785" s="13">
        <v>745</v>
      </c>
      <c r="Q785" s="13" t="str">
        <f>E785</f>
        <v>LONDON LHR</v>
      </c>
      <c r="R785" s="13" t="s">
        <v>343</v>
      </c>
      <c r="S785" s="29" t="str">
        <f ca="1">CONCATENATE(N785,",",INT(O785),",",P785,",",Q785,",",R785)</f>
        <v>10271629,49,745,LONDON LHR,GENEVA</v>
      </c>
    </row>
    <row r="786" spans="1:19" x14ac:dyDescent="0.25">
      <c r="A786" s="34">
        <v>43765</v>
      </c>
      <c r="B786" s="18">
        <v>0.57291666666666663</v>
      </c>
      <c r="C786" s="18">
        <f ca="1">B786+(D786/1440)</f>
        <v>0.64513888888888882</v>
      </c>
      <c r="D786" s="31">
        <f ca="1">RANDBETWEEN(-30,120)</f>
        <v>104</v>
      </c>
      <c r="E786" s="19" t="s">
        <v>153</v>
      </c>
      <c r="F786" s="19" t="s">
        <v>154</v>
      </c>
      <c r="G786" s="19" t="s">
        <v>155</v>
      </c>
      <c r="H786" s="19"/>
      <c r="I786" s="11">
        <f ca="1">IF(C786&gt;B786,-(B786-C786),C786-B786)</f>
        <v>7.2222222222222188E-2</v>
      </c>
      <c r="J786" s="11">
        <f>MONTH(A786)</f>
        <v>10</v>
      </c>
      <c r="K786" s="11" t="str">
        <f>TEXT(DAY(A786), "DD")</f>
        <v>27</v>
      </c>
      <c r="L786" s="12" t="str">
        <f ca="1">TEXT(HOUR(C786),"00")</f>
        <v>15</v>
      </c>
      <c r="M786" s="12" t="str">
        <f ca="1">TEXT(MINUTE(C786),"00")</f>
        <v>29</v>
      </c>
      <c r="N786" s="13" t="str">
        <f ca="1">CONCATENATE(J786,K786,L786,M786,)</f>
        <v>10271529</v>
      </c>
      <c r="O786" s="11">
        <f ca="1">I786*1440</f>
        <v>103.99999999999994</v>
      </c>
      <c r="P786" s="13">
        <v>1079</v>
      </c>
      <c r="Q786" s="13" t="str">
        <f>E786</f>
        <v>ALGIERS</v>
      </c>
      <c r="R786" s="13" t="s">
        <v>343</v>
      </c>
      <c r="S786" s="29" t="str">
        <f ca="1">CONCATENATE(N786,",",INT(O786),",",P786,",",Q786,",",R786)</f>
        <v>10271529,104,1079,ALGIERS,GENEVA</v>
      </c>
    </row>
    <row r="787" spans="1:19" x14ac:dyDescent="0.25">
      <c r="A787" s="34">
        <v>43765</v>
      </c>
      <c r="B787" s="18">
        <v>0.54166666666666663</v>
      </c>
      <c r="C787" s="18">
        <f ca="1">B787+(D787/1440)</f>
        <v>0.53819444444444442</v>
      </c>
      <c r="D787" s="31">
        <f ca="1">RANDBETWEEN(-30,120)</f>
        <v>-5</v>
      </c>
      <c r="E787" s="19" t="s">
        <v>56</v>
      </c>
      <c r="F787" s="19" t="s">
        <v>108</v>
      </c>
      <c r="G787" s="19" t="s">
        <v>137</v>
      </c>
      <c r="H787" s="20"/>
      <c r="I787" s="11">
        <f ca="1">IF(C787&gt;B787,-(B787-C787),C787-B787)</f>
        <v>-3.4722222222222099E-3</v>
      </c>
      <c r="J787" s="11">
        <f>MONTH(A787)</f>
        <v>10</v>
      </c>
      <c r="K787" s="11" t="str">
        <f>TEXT(DAY(A787), "DD")</f>
        <v>27</v>
      </c>
      <c r="L787" s="12" t="str">
        <f ca="1">TEXT(HOUR(C787),"00")</f>
        <v>12</v>
      </c>
      <c r="M787" s="12" t="str">
        <f ca="1">TEXT(MINUTE(C787),"00")</f>
        <v>55</v>
      </c>
      <c r="N787" s="13" t="str">
        <f ca="1">CONCATENATE(J787,K787,L787,M787,)</f>
        <v>10271255</v>
      </c>
      <c r="O787" s="11">
        <f ca="1">I787*1440</f>
        <v>-4.9999999999999822</v>
      </c>
      <c r="P787" s="13">
        <v>1309</v>
      </c>
      <c r="Q787" s="13" t="str">
        <f>E787</f>
        <v>PORTO</v>
      </c>
      <c r="R787" s="13" t="s">
        <v>343</v>
      </c>
      <c r="S787" s="29" t="str">
        <f ca="1">CONCATENATE(N787,",",INT(O787),",",P787,",",Q787,",",R787)</f>
        <v>10271255,-5,1309,PORTO,GENEVA</v>
      </c>
    </row>
    <row r="788" spans="1:19" ht="29.25" x14ac:dyDescent="0.25">
      <c r="A788" s="34">
        <v>43765</v>
      </c>
      <c r="B788" s="18">
        <v>0.61805555555555558</v>
      </c>
      <c r="C788" s="18">
        <f ca="1">B788+(D788/1440)</f>
        <v>0.62152777777777779</v>
      </c>
      <c r="D788" s="31">
        <f ca="1">RANDBETWEEN(-30,120)</f>
        <v>5</v>
      </c>
      <c r="E788" s="19" t="s">
        <v>166</v>
      </c>
      <c r="F788" s="19" t="s">
        <v>23</v>
      </c>
      <c r="G788" s="19" t="s">
        <v>167</v>
      </c>
      <c r="H788" s="19"/>
      <c r="I788" s="11">
        <f ca="1">IF(C788&gt;B788,-(B788-C788),C788-B788)</f>
        <v>3.4722222222222099E-3</v>
      </c>
      <c r="J788" s="11">
        <f>MONTH(A788)</f>
        <v>10</v>
      </c>
      <c r="K788" s="11" t="str">
        <f>TEXT(DAY(A788), "DD")</f>
        <v>27</v>
      </c>
      <c r="L788" s="12" t="str">
        <f ca="1">TEXT(HOUR(C788),"00")</f>
        <v>14</v>
      </c>
      <c r="M788" s="12" t="str">
        <f ca="1">TEXT(MINUTE(C788),"00")</f>
        <v>55</v>
      </c>
      <c r="N788" s="13" t="str">
        <f ca="1">CONCATENATE(J788,K788,L788,M788,)</f>
        <v>10271455</v>
      </c>
      <c r="O788" s="11">
        <f ca="1">I788*1440</f>
        <v>4.9999999999999822</v>
      </c>
      <c r="P788" s="13">
        <v>1996</v>
      </c>
      <c r="Q788" s="13" t="str">
        <f>E788</f>
        <v>HERAKLION</v>
      </c>
      <c r="R788" s="13" t="s">
        <v>343</v>
      </c>
      <c r="S788" s="29" t="str">
        <f ca="1">CONCATENATE(N788,",",INT(O788),",",P788,",",Q788,",",R788)</f>
        <v>10271455,4,1996,HERAKLION,GENEVA</v>
      </c>
    </row>
    <row r="789" spans="1:19" ht="29.25" x14ac:dyDescent="0.25">
      <c r="A789" s="34">
        <v>43765</v>
      </c>
      <c r="B789" s="18">
        <v>0.55902777777777779</v>
      </c>
      <c r="C789" s="18">
        <f ca="1">B789+(D789/1440)</f>
        <v>0.5854166666666667</v>
      </c>
      <c r="D789" s="31">
        <f ca="1">RANDBETWEEN(-30,120)</f>
        <v>38</v>
      </c>
      <c r="E789" s="19" t="s">
        <v>98</v>
      </c>
      <c r="F789" s="19" t="s">
        <v>23</v>
      </c>
      <c r="G789" s="19" t="s">
        <v>145</v>
      </c>
      <c r="H789" s="19"/>
      <c r="I789" s="11">
        <f ca="1">IF(C789&gt;B789,-(B789-C789),C789-B789)</f>
        <v>2.6388888888888906E-2</v>
      </c>
      <c r="J789" s="11">
        <f>MONTH(A789)</f>
        <v>10</v>
      </c>
      <c r="K789" s="11" t="str">
        <f>TEXT(DAY(A789), "DD")</f>
        <v>27</v>
      </c>
      <c r="L789" s="12" t="str">
        <f ca="1">TEXT(HOUR(C789),"00")</f>
        <v>14</v>
      </c>
      <c r="M789" s="12" t="str">
        <f ca="1">TEXT(MINUTE(C789),"00")</f>
        <v>03</v>
      </c>
      <c r="N789" s="13" t="str">
        <f ca="1">CONCATENATE(J789,K789,L789,M789,)</f>
        <v>10271403</v>
      </c>
      <c r="O789" s="11">
        <f ca="1">I789*1440</f>
        <v>38.000000000000028</v>
      </c>
      <c r="P789" s="13">
        <v>745</v>
      </c>
      <c r="Q789" s="13" t="str">
        <f>E789</f>
        <v>LONDON LGW</v>
      </c>
      <c r="R789" s="13" t="s">
        <v>343</v>
      </c>
      <c r="S789" s="29" t="str">
        <f ca="1">CONCATENATE(N789,",",INT(O789),",",P789,",",Q789,",",R789)</f>
        <v>10271403,38,745,LONDON LGW,GENEVA</v>
      </c>
    </row>
    <row r="790" spans="1:19" x14ac:dyDescent="0.25">
      <c r="A790" s="34">
        <v>43765</v>
      </c>
      <c r="B790" s="18">
        <v>0.67708333333333337</v>
      </c>
      <c r="C790" s="18">
        <f ca="1">B790+(D790/1440)</f>
        <v>0.69930555555555562</v>
      </c>
      <c r="D790" s="31">
        <f ca="1">RANDBETWEEN(-30,120)</f>
        <v>32</v>
      </c>
      <c r="E790" s="19" t="s">
        <v>30</v>
      </c>
      <c r="F790" s="19" t="s">
        <v>31</v>
      </c>
      <c r="G790" s="19" t="s">
        <v>184</v>
      </c>
      <c r="H790" s="19"/>
      <c r="I790" s="11">
        <f ca="1">IF(C790&gt;B790,-(B790-C790),C790-B790)</f>
        <v>2.2222222222222254E-2</v>
      </c>
      <c r="J790" s="11">
        <f>MONTH(A790)</f>
        <v>10</v>
      </c>
      <c r="K790" s="11" t="str">
        <f>TEXT(DAY(A790), "DD")</f>
        <v>27</v>
      </c>
      <c r="L790" s="12" t="str">
        <f ca="1">TEXT(HOUR(C790),"00")</f>
        <v>16</v>
      </c>
      <c r="M790" s="12" t="str">
        <f ca="1">TEXT(MINUTE(C790),"00")</f>
        <v>47</v>
      </c>
      <c r="N790" s="13" t="str">
        <f ca="1">CONCATENATE(J790,K790,L790,M790,)</f>
        <v>10271647</v>
      </c>
      <c r="O790" s="11">
        <f ca="1">I790*1440</f>
        <v>32.000000000000043</v>
      </c>
      <c r="P790" s="13">
        <v>409</v>
      </c>
      <c r="Q790" s="13" t="str">
        <f>E790</f>
        <v>PARIS CDG</v>
      </c>
      <c r="R790" s="13" t="s">
        <v>343</v>
      </c>
      <c r="S790" s="29" t="str">
        <f ca="1">CONCATENATE(N790,",",INT(O790),",",P790,",",Q790,",",R790)</f>
        <v>10271647,32,409,PARIS CDG,GENEVA</v>
      </c>
    </row>
    <row r="791" spans="1:19" x14ac:dyDescent="0.25">
      <c r="A791" s="34">
        <v>43765</v>
      </c>
      <c r="B791" s="18">
        <v>0.56944444444444442</v>
      </c>
      <c r="C791" s="18">
        <f ca="1">B791+(D791/1440)</f>
        <v>0.58194444444444438</v>
      </c>
      <c r="D791" s="31">
        <f ca="1">RANDBETWEEN(-30,120)</f>
        <v>18</v>
      </c>
      <c r="E791" s="19" t="s">
        <v>150</v>
      </c>
      <c r="F791" s="19" t="s">
        <v>151</v>
      </c>
      <c r="G791" s="19" t="s">
        <v>152</v>
      </c>
      <c r="H791" s="20"/>
      <c r="I791" s="11">
        <f ca="1">IF(C791&gt;B791,-(B791-C791),C791-B791)</f>
        <v>1.2499999999999956E-2</v>
      </c>
      <c r="J791" s="11">
        <f>MONTH(A791)</f>
        <v>10</v>
      </c>
      <c r="K791" s="11" t="str">
        <f>TEXT(DAY(A791), "DD")</f>
        <v>27</v>
      </c>
      <c r="L791" s="12" t="str">
        <f ca="1">TEXT(HOUR(C791),"00")</f>
        <v>13</v>
      </c>
      <c r="M791" s="12" t="str">
        <f ca="1">TEXT(MINUTE(C791),"00")</f>
        <v>58</v>
      </c>
      <c r="N791" s="13" t="str">
        <f ca="1">CONCATENATE(J791,K791,L791,M791,)</f>
        <v>10271358</v>
      </c>
      <c r="O791" s="11">
        <f ca="1">I791*1440</f>
        <v>17.999999999999936</v>
      </c>
      <c r="P791" s="13">
        <v>4054</v>
      </c>
      <c r="Q791" s="13" t="str">
        <f>E791</f>
        <v>JEDDAH</v>
      </c>
      <c r="R791" s="13" t="s">
        <v>343</v>
      </c>
      <c r="S791" s="29" t="str">
        <f ca="1">CONCATENATE(N791,",",INT(O791),",",P791,",",Q791,",",R791)</f>
        <v>10271358,17,4054,JEDDAH,GENEVA</v>
      </c>
    </row>
    <row r="792" spans="1:19" x14ac:dyDescent="0.25">
      <c r="A792" s="34">
        <v>43765</v>
      </c>
      <c r="B792" s="18">
        <v>0.70138888888888884</v>
      </c>
      <c r="C792" s="18">
        <f ca="1">B792+(D792/1440)</f>
        <v>0.7006944444444444</v>
      </c>
      <c r="D792" s="31">
        <f ca="1">RANDBETWEEN(-30,120)</f>
        <v>-1</v>
      </c>
      <c r="E792" s="19" t="s">
        <v>46</v>
      </c>
      <c r="F792" s="19" t="s">
        <v>47</v>
      </c>
      <c r="G792" s="19" t="s">
        <v>196</v>
      </c>
      <c r="H792" s="19"/>
      <c r="I792" s="11">
        <f ca="1">IF(C792&gt;B792,-(B792-C792),C792-B792)</f>
        <v>-6.9444444444444198E-4</v>
      </c>
      <c r="J792" s="11">
        <f>MONTH(A792)</f>
        <v>10</v>
      </c>
      <c r="K792" s="11" t="str">
        <f>TEXT(DAY(A792), "DD")</f>
        <v>27</v>
      </c>
      <c r="L792" s="12" t="str">
        <f ca="1">TEXT(HOUR(C792),"00")</f>
        <v>16</v>
      </c>
      <c r="M792" s="12" t="str">
        <f ca="1">TEXT(MINUTE(C792),"00")</f>
        <v>49</v>
      </c>
      <c r="N792" s="13" t="str">
        <f ca="1">CONCATENATE(J792,K792,L792,M792,)</f>
        <v>10271649</v>
      </c>
      <c r="O792" s="11">
        <f ca="1">I792*1440</f>
        <v>-0.99999999999999645</v>
      </c>
      <c r="P792" s="13">
        <v>803</v>
      </c>
      <c r="Q792" s="13" t="str">
        <f>E792</f>
        <v>VIENNA</v>
      </c>
      <c r="R792" s="13" t="s">
        <v>343</v>
      </c>
      <c r="S792" s="29" t="str">
        <f ca="1">CONCATENATE(N792,",",INT(O792),",",P792,",",Q792,",",R792)</f>
        <v>10271649,-1,803,VIENNA,GENEVA</v>
      </c>
    </row>
    <row r="793" spans="1:19" ht="29.25" x14ac:dyDescent="0.25">
      <c r="A793" s="34">
        <v>43765</v>
      </c>
      <c r="B793" s="18">
        <v>0.71875</v>
      </c>
      <c r="C793" s="18">
        <f ca="1">B793+(D793/1440)</f>
        <v>0.70902777777777781</v>
      </c>
      <c r="D793" s="31">
        <f ca="1">RANDBETWEEN(-30,120)</f>
        <v>-14</v>
      </c>
      <c r="E793" s="19" t="s">
        <v>203</v>
      </c>
      <c r="F793" s="19" t="s">
        <v>23</v>
      </c>
      <c r="G793" s="19" t="s">
        <v>204</v>
      </c>
      <c r="H793" s="19"/>
      <c r="I793" s="11">
        <f ca="1">IF(C793&gt;B793,-(B793-C793),C793-B793)</f>
        <v>-9.7222222222221877E-3</v>
      </c>
      <c r="J793" s="11">
        <f>MONTH(A793)</f>
        <v>10</v>
      </c>
      <c r="K793" s="11" t="str">
        <f>TEXT(DAY(A793), "DD")</f>
        <v>27</v>
      </c>
      <c r="L793" s="12" t="str">
        <f ca="1">TEXT(HOUR(C793),"00")</f>
        <v>17</v>
      </c>
      <c r="M793" s="12" t="str">
        <f ca="1">TEXT(MINUTE(C793),"00")</f>
        <v>01</v>
      </c>
      <c r="N793" s="13" t="str">
        <f ca="1">CONCATENATE(J793,K793,L793,M793,)</f>
        <v>10271701</v>
      </c>
      <c r="O793" s="11">
        <f ca="1">I793*1440</f>
        <v>-13.99999999999995</v>
      </c>
      <c r="P793" s="13">
        <v>2756</v>
      </c>
      <c r="Q793" s="13" t="str">
        <f>E793</f>
        <v>LAS PALMAS</v>
      </c>
      <c r="R793" s="13" t="s">
        <v>343</v>
      </c>
      <c r="S793" s="29" t="str">
        <f ca="1">CONCATENATE(N793,",",INT(O793),",",P793,",",Q793,",",R793)</f>
        <v>10271701,-14,2756,LAS PALMAS,GENEVA</v>
      </c>
    </row>
    <row r="794" spans="1:19" x14ac:dyDescent="0.25">
      <c r="A794" s="34">
        <v>43765</v>
      </c>
      <c r="B794" s="18">
        <v>0.72569444444444453</v>
      </c>
      <c r="C794" s="18">
        <f ca="1">B794+(D794/1440)</f>
        <v>0.75833333333333341</v>
      </c>
      <c r="D794" s="31">
        <f ca="1">RANDBETWEEN(-30,120)</f>
        <v>47</v>
      </c>
      <c r="E794" s="19" t="s">
        <v>30</v>
      </c>
      <c r="F794" s="19" t="s">
        <v>31</v>
      </c>
      <c r="G794" s="19" t="s">
        <v>207</v>
      </c>
      <c r="H794" s="19"/>
      <c r="I794" s="11">
        <f ca="1">IF(C794&gt;B794,-(B794-C794),C794-B794)</f>
        <v>3.2638888888888884E-2</v>
      </c>
      <c r="J794" s="11">
        <f>MONTH(A794)</f>
        <v>10</v>
      </c>
      <c r="K794" s="11" t="str">
        <f>TEXT(DAY(A794), "DD")</f>
        <v>27</v>
      </c>
      <c r="L794" s="12" t="str">
        <f ca="1">TEXT(HOUR(C794),"00")</f>
        <v>18</v>
      </c>
      <c r="M794" s="12" t="str">
        <f ca="1">TEXT(MINUTE(C794),"00")</f>
        <v>12</v>
      </c>
      <c r="N794" s="13" t="str">
        <f ca="1">CONCATENATE(J794,K794,L794,M794,)</f>
        <v>10271812</v>
      </c>
      <c r="O794" s="11">
        <f ca="1">I794*1440</f>
        <v>46.999999999999993</v>
      </c>
      <c r="P794" s="13">
        <v>409</v>
      </c>
      <c r="Q794" s="13" t="str">
        <f>E794</f>
        <v>PARIS CDG</v>
      </c>
      <c r="R794" s="13" t="s">
        <v>343</v>
      </c>
      <c r="S794" s="29" t="str">
        <f ca="1">CONCATENATE(N794,",",INT(O794),",",P794,",",Q794,",",R794)</f>
        <v>10271812,47,409,PARIS CDG,GENEVA</v>
      </c>
    </row>
    <row r="795" spans="1:19" x14ac:dyDescent="0.25">
      <c r="A795" s="34">
        <v>43765</v>
      </c>
      <c r="B795" s="18">
        <v>0.72916666666666663</v>
      </c>
      <c r="C795" s="18">
        <f ca="1">B795+(D795/1440)</f>
        <v>0.78819444444444442</v>
      </c>
      <c r="D795" s="31">
        <f ca="1">RANDBETWEEN(-30,120)</f>
        <v>85</v>
      </c>
      <c r="E795" s="19" t="s">
        <v>88</v>
      </c>
      <c r="F795" s="19" t="s">
        <v>20</v>
      </c>
      <c r="G795" s="19" t="s">
        <v>208</v>
      </c>
      <c r="H795" s="19"/>
      <c r="I795" s="11">
        <f ca="1">IF(C795&gt;B795,-(B795-C795),C795-B795)</f>
        <v>5.902777777777779E-2</v>
      </c>
      <c r="J795" s="11">
        <f>MONTH(A795)</f>
        <v>10</v>
      </c>
      <c r="K795" s="11" t="str">
        <f>TEXT(DAY(A795), "DD")</f>
        <v>27</v>
      </c>
      <c r="L795" s="12" t="str">
        <f ca="1">TEXT(HOUR(C795),"00")</f>
        <v>18</v>
      </c>
      <c r="M795" s="12" t="str">
        <f ca="1">TEXT(MINUTE(C795),"00")</f>
        <v>55</v>
      </c>
      <c r="N795" s="13" t="str">
        <f ca="1">CONCATENATE(J795,K795,L795,M795,)</f>
        <v>10271855</v>
      </c>
      <c r="O795" s="11">
        <f ca="1">I795*1440</f>
        <v>85.000000000000014</v>
      </c>
      <c r="P795" s="13">
        <v>698</v>
      </c>
      <c r="Q795" s="13" t="str">
        <f>E795</f>
        <v>ROME FCO</v>
      </c>
      <c r="R795" s="13" t="s">
        <v>343</v>
      </c>
      <c r="S795" s="29" t="str">
        <f ca="1">CONCATENATE(N795,",",INT(O795),",",P795,",",Q795,",",R795)</f>
        <v>10271855,85,698,ROME FCO,GENEVA</v>
      </c>
    </row>
    <row r="796" spans="1:19" ht="29.25" x14ac:dyDescent="0.25">
      <c r="A796" s="34">
        <v>43765</v>
      </c>
      <c r="B796" s="18">
        <v>0.71875</v>
      </c>
      <c r="C796" s="18">
        <f ca="1">B796+(D796/1440)</f>
        <v>0.71875</v>
      </c>
      <c r="D796" s="31">
        <f ca="1">RANDBETWEEN(-30,120)</f>
        <v>0</v>
      </c>
      <c r="E796" s="19" t="s">
        <v>27</v>
      </c>
      <c r="F796" s="19" t="s">
        <v>28</v>
      </c>
      <c r="G796" s="19" t="s">
        <v>202</v>
      </c>
      <c r="H796" s="19"/>
      <c r="I796" s="11">
        <f ca="1">IF(C796&gt;B796,-(B796-C796),C796-B796)</f>
        <v>0</v>
      </c>
      <c r="J796" s="11">
        <f>MONTH(A796)</f>
        <v>10</v>
      </c>
      <c r="K796" s="11" t="str">
        <f>TEXT(DAY(A796), "DD")</f>
        <v>27</v>
      </c>
      <c r="L796" s="12" t="str">
        <f ca="1">TEXT(HOUR(C796),"00")</f>
        <v>17</v>
      </c>
      <c r="M796" s="12" t="str">
        <f ca="1">TEXT(MINUTE(C796),"00")</f>
        <v>15</v>
      </c>
      <c r="N796" s="13" t="str">
        <f ca="1">CONCATENATE(J796,K796,L796,M796,)</f>
        <v>10271715</v>
      </c>
      <c r="O796" s="11">
        <f ca="1">I796*1440</f>
        <v>0</v>
      </c>
      <c r="P796" s="13">
        <v>473</v>
      </c>
      <c r="Q796" s="13" t="str">
        <f>E796</f>
        <v>FRANKFURT</v>
      </c>
      <c r="R796" s="13" t="s">
        <v>343</v>
      </c>
      <c r="S796" s="29" t="str">
        <f ca="1">CONCATENATE(N796,",",INT(O796),",",P796,",",Q796,",",R796)</f>
        <v>10271715,0,473,FRANKFURT,GENEVA</v>
      </c>
    </row>
    <row r="797" spans="1:19" ht="29.25" x14ac:dyDescent="0.25">
      <c r="A797" s="34">
        <v>43765</v>
      </c>
      <c r="B797" s="18">
        <v>0.57638888888888895</v>
      </c>
      <c r="C797" s="18">
        <f ca="1">B797+(D797/1440)</f>
        <v>0.56944444444444453</v>
      </c>
      <c r="D797" s="31">
        <f ca="1">RANDBETWEEN(-30,120)</f>
        <v>-10</v>
      </c>
      <c r="E797" s="19" t="s">
        <v>33</v>
      </c>
      <c r="F797" s="19" t="s">
        <v>34</v>
      </c>
      <c r="G797" s="19" t="s">
        <v>158</v>
      </c>
      <c r="H797" s="19"/>
      <c r="I797" s="11">
        <f ca="1">IF(C797&gt;B797,-(B797-C797),C797-B797)</f>
        <v>-6.9444444444444198E-3</v>
      </c>
      <c r="J797" s="11">
        <f>MONTH(A797)</f>
        <v>10</v>
      </c>
      <c r="K797" s="11" t="str">
        <f>TEXT(DAY(A797), "DD")</f>
        <v>27</v>
      </c>
      <c r="L797" s="12" t="str">
        <f ca="1">TEXT(HOUR(C797),"00")</f>
        <v>13</v>
      </c>
      <c r="M797" s="12" t="str">
        <f ca="1">TEXT(MINUTE(C797),"00")</f>
        <v>40</v>
      </c>
      <c r="N797" s="13" t="str">
        <f ca="1">CONCATENATE(J797,K797,L797,M797,)</f>
        <v>10271340</v>
      </c>
      <c r="O797" s="11">
        <f ca="1">I797*1440</f>
        <v>-9.9999999999999645</v>
      </c>
      <c r="P797" s="13">
        <v>691</v>
      </c>
      <c r="Q797" s="13" t="str">
        <f>E797</f>
        <v>AMSTERDAM</v>
      </c>
      <c r="R797" s="13" t="s">
        <v>343</v>
      </c>
      <c r="S797" s="29" t="str">
        <f ca="1">CONCATENATE(N797,",",INT(O797),",",P797,",",Q797,",",R797)</f>
        <v>10271340,-10,691,AMSTERDAM,GENEVA</v>
      </c>
    </row>
    <row r="798" spans="1:19" ht="29.25" x14ac:dyDescent="0.25">
      <c r="A798" s="34">
        <v>43765</v>
      </c>
      <c r="B798" s="18">
        <v>0.72222222222222221</v>
      </c>
      <c r="C798" s="18">
        <f ca="1">B798+(D798/1440)</f>
        <v>0.73055555555555551</v>
      </c>
      <c r="D798" s="31">
        <f ca="1">RANDBETWEEN(-30,120)</f>
        <v>12</v>
      </c>
      <c r="E798" s="19" t="s">
        <v>205</v>
      </c>
      <c r="F798" s="19" t="s">
        <v>37</v>
      </c>
      <c r="G798" s="19" t="s">
        <v>206</v>
      </c>
      <c r="H798" s="19"/>
      <c r="I798" s="11">
        <f ca="1">IF(C798&gt;B798,-(B798-C798),C798-B798)</f>
        <v>8.3333333333333037E-3</v>
      </c>
      <c r="J798" s="11">
        <f>MONTH(A798)</f>
        <v>10</v>
      </c>
      <c r="K798" s="11" t="str">
        <f>TEXT(DAY(A798), "DD")</f>
        <v>27</v>
      </c>
      <c r="L798" s="12" t="str">
        <f ca="1">TEXT(HOUR(C798),"00")</f>
        <v>17</v>
      </c>
      <c r="M798" s="12" t="str">
        <f ca="1">TEXT(MINUTE(C798),"00")</f>
        <v>32</v>
      </c>
      <c r="N798" s="13" t="str">
        <f ca="1">CONCATENATE(J798,K798,L798,M798,)</f>
        <v>10271732</v>
      </c>
      <c r="O798" s="11">
        <f ca="1">I798*1440</f>
        <v>11.999999999999957</v>
      </c>
      <c r="P798" s="13">
        <v>2023</v>
      </c>
      <c r="Q798" s="13" t="str">
        <f>E798</f>
        <v>MARRAKECH</v>
      </c>
      <c r="R798" s="13" t="s">
        <v>343</v>
      </c>
      <c r="S798" s="29" t="str">
        <f ca="1">CONCATENATE(N798,",",INT(O798),",",P798,",",Q798,",",R798)</f>
        <v>10271732,12,2023,MARRAKECH,GENEVA</v>
      </c>
    </row>
    <row r="799" spans="1:19" ht="29.25" x14ac:dyDescent="0.25">
      <c r="A799" s="34">
        <v>43765</v>
      </c>
      <c r="B799" s="18">
        <v>0.69097222222222221</v>
      </c>
      <c r="C799" s="18">
        <f ca="1">B799+(D799/1440)</f>
        <v>0.71875</v>
      </c>
      <c r="D799" s="31">
        <f ca="1">RANDBETWEEN(-30,120)</f>
        <v>40</v>
      </c>
      <c r="E799" s="19" t="s">
        <v>192</v>
      </c>
      <c r="F799" s="19" t="s">
        <v>23</v>
      </c>
      <c r="G799" s="19" t="s">
        <v>193</v>
      </c>
      <c r="H799" s="19"/>
      <c r="I799" s="11">
        <f ca="1">IF(C799&gt;B799,-(B799-C799),C799-B799)</f>
        <v>2.777777777777779E-2</v>
      </c>
      <c r="J799" s="11">
        <f>MONTH(A799)</f>
        <v>10</v>
      </c>
      <c r="K799" s="11" t="str">
        <f>TEXT(DAY(A799), "DD")</f>
        <v>27</v>
      </c>
      <c r="L799" s="12" t="str">
        <f ca="1">TEXT(HOUR(C799),"00")</f>
        <v>17</v>
      </c>
      <c r="M799" s="12" t="str">
        <f ca="1">TEXT(MINUTE(C799),"00")</f>
        <v>15</v>
      </c>
      <c r="N799" s="13" t="str">
        <f ca="1">CONCATENATE(J799,K799,L799,M799,)</f>
        <v>10271715</v>
      </c>
      <c r="O799" s="11">
        <f ca="1">I799*1440</f>
        <v>40.000000000000014</v>
      </c>
      <c r="P799" s="13">
        <v>745</v>
      </c>
      <c r="Q799" s="13" t="str">
        <f>E799</f>
        <v>LONDON LTN</v>
      </c>
      <c r="R799" s="13" t="s">
        <v>343</v>
      </c>
      <c r="S799" s="29" t="str">
        <f ca="1">CONCATENATE(N799,",",INT(O799),",",P799,",",Q799,",",R799)</f>
        <v>10271715,40,745,LONDON LTN,GENEVA</v>
      </c>
    </row>
    <row r="800" spans="1:19" ht="29.25" x14ac:dyDescent="0.25">
      <c r="A800" s="34">
        <v>43765</v>
      </c>
      <c r="B800" s="18">
        <v>0.65972222222222221</v>
      </c>
      <c r="C800" s="18">
        <f ca="1">B800+(D800/1440)</f>
        <v>0.72777777777777775</v>
      </c>
      <c r="D800" s="31">
        <f ca="1">RANDBETWEEN(-30,120)</f>
        <v>98</v>
      </c>
      <c r="E800" s="19" t="s">
        <v>176</v>
      </c>
      <c r="F800" s="19" t="s">
        <v>23</v>
      </c>
      <c r="G800" s="19" t="s">
        <v>177</v>
      </c>
      <c r="H800" s="19"/>
      <c r="I800" s="11">
        <f ca="1">IF(C800&gt;B800,-(B800-C800),C800-B800)</f>
        <v>6.8055555555555536E-2</v>
      </c>
      <c r="J800" s="11">
        <f>MONTH(A800)</f>
        <v>10</v>
      </c>
      <c r="K800" s="11" t="str">
        <f>TEXT(DAY(A800), "DD")</f>
        <v>27</v>
      </c>
      <c r="L800" s="12" t="str">
        <f ca="1">TEXT(HOUR(C800),"00")</f>
        <v>17</v>
      </c>
      <c r="M800" s="12" t="str">
        <f ca="1">TEXT(MINUTE(C800),"00")</f>
        <v>28</v>
      </c>
      <c r="N800" s="13" t="str">
        <f ca="1">CONCATENATE(J800,K800,L800,M800,)</f>
        <v>10271728</v>
      </c>
      <c r="O800" s="11">
        <f ca="1">I800*1440</f>
        <v>97.999999999999972</v>
      </c>
      <c r="P800" s="13">
        <v>1219</v>
      </c>
      <c r="Q800" s="13" t="str">
        <f>E800</f>
        <v>SANTIAGO C</v>
      </c>
      <c r="R800" s="13" t="s">
        <v>343</v>
      </c>
      <c r="S800" s="29" t="str">
        <f ca="1">CONCATENATE(N800,",",INT(O800),",",P800,",",Q800,",",R800)</f>
        <v>10271728,98,1219,SANTIAGO C,GENEVA</v>
      </c>
    </row>
    <row r="801" spans="1:19" ht="29.25" x14ac:dyDescent="0.25">
      <c r="A801" s="34">
        <v>43765</v>
      </c>
      <c r="B801" s="25">
        <v>0.68402777777777779</v>
      </c>
      <c r="C801" s="18">
        <f ca="1">B801+(D801/1440)</f>
        <v>0.68125000000000002</v>
      </c>
      <c r="D801" s="31">
        <f ca="1">RANDBETWEEN(-30,120)</f>
        <v>-4</v>
      </c>
      <c r="E801" s="26" t="s">
        <v>25</v>
      </c>
      <c r="F801" s="26" t="s">
        <v>23</v>
      </c>
      <c r="G801" s="26" t="s">
        <v>191</v>
      </c>
      <c r="H801" s="19"/>
      <c r="I801" s="11">
        <f ca="1">IF(C801&gt;B801,-(B801-C801),C801-B801)</f>
        <v>-2.7777777777777679E-3</v>
      </c>
      <c r="J801" s="11">
        <f>MONTH(A801)</f>
        <v>10</v>
      </c>
      <c r="K801" s="11" t="str">
        <f>TEXT(DAY(A801), "DD")</f>
        <v>27</v>
      </c>
      <c r="L801" s="12" t="str">
        <f ca="1">TEXT(HOUR(C801),"00")</f>
        <v>16</v>
      </c>
      <c r="M801" s="12" t="str">
        <f ca="1">TEXT(MINUTE(C801),"00")</f>
        <v>21</v>
      </c>
      <c r="N801" s="13" t="str">
        <f ca="1">CONCATENATE(J801,K801,L801,M801,)</f>
        <v>10271621</v>
      </c>
      <c r="O801" s="11">
        <f ca="1">I801*1440</f>
        <v>-3.9999999999999858</v>
      </c>
      <c r="P801" s="13">
        <v>622</v>
      </c>
      <c r="Q801" s="13" t="str">
        <f>E801</f>
        <v>BARCELONA</v>
      </c>
      <c r="R801" s="13" t="s">
        <v>343</v>
      </c>
      <c r="S801" s="29" t="str">
        <f ca="1">CONCATENATE(N801,",",INT(O801),",",P801,",",Q801,",",R801)</f>
        <v>10271621,-4,622,BARCELONA,GENEVA</v>
      </c>
    </row>
    <row r="802" spans="1:19" x14ac:dyDescent="0.25">
      <c r="A802" s="34">
        <v>43765</v>
      </c>
      <c r="B802" s="18">
        <v>0.73611111111111116</v>
      </c>
      <c r="C802" s="18">
        <f ca="1">B802+(D802/1440)</f>
        <v>0.75763888888888897</v>
      </c>
      <c r="D802" s="31">
        <f ca="1">RANDBETWEEN(-30,120)</f>
        <v>31</v>
      </c>
      <c r="E802" s="19" t="s">
        <v>211</v>
      </c>
      <c r="F802" s="19" t="s">
        <v>23</v>
      </c>
      <c r="G802" s="19" t="s">
        <v>212</v>
      </c>
      <c r="H802" s="19"/>
      <c r="I802" s="11">
        <f ca="1">IF(C802&gt;B802,-(B802-C802),C802-B802)</f>
        <v>2.1527777777777812E-2</v>
      </c>
      <c r="J802" s="11">
        <f>MONTH(A802)</f>
        <v>10</v>
      </c>
      <c r="K802" s="11" t="str">
        <f>TEXT(DAY(A802), "DD")</f>
        <v>27</v>
      </c>
      <c r="L802" s="12" t="str">
        <f ca="1">TEXT(HOUR(C802),"00")</f>
        <v>18</v>
      </c>
      <c r="M802" s="12" t="str">
        <f ca="1">TEXT(MINUTE(C802),"00")</f>
        <v>11</v>
      </c>
      <c r="N802" s="13" t="str">
        <f ca="1">CONCATENATE(J802,K802,L802,M802,)</f>
        <v>10271811</v>
      </c>
      <c r="O802" s="11">
        <f ca="1">I802*1440</f>
        <v>31.00000000000005</v>
      </c>
      <c r="P802" s="13">
        <v>990</v>
      </c>
      <c r="Q802" s="13" t="str">
        <f>E802</f>
        <v>BUDAPEST</v>
      </c>
      <c r="R802" s="13" t="s">
        <v>343</v>
      </c>
      <c r="S802" s="29" t="str">
        <f ca="1">CONCATENATE(N802,",",INT(O802),",",P802,",",Q802,",",R802)</f>
        <v>10271811,31,990,BUDAPEST,GENEVA</v>
      </c>
    </row>
    <row r="803" spans="1:19" ht="29.25" x14ac:dyDescent="0.25">
      <c r="A803" s="34">
        <v>43765</v>
      </c>
      <c r="B803" s="18">
        <v>0.59375</v>
      </c>
      <c r="C803" s="18">
        <f ca="1">B803+(D803/1440)</f>
        <v>0.59722222222222221</v>
      </c>
      <c r="D803" s="31">
        <f ca="1">RANDBETWEEN(-30,120)</f>
        <v>5</v>
      </c>
      <c r="E803" s="19" t="s">
        <v>27</v>
      </c>
      <c r="F803" s="19" t="s">
        <v>37</v>
      </c>
      <c r="G803" s="19" t="s">
        <v>163</v>
      </c>
      <c r="H803" s="19"/>
      <c r="I803" s="11">
        <f ca="1">IF(C803&gt;B803,-(B803-C803),C803-B803)</f>
        <v>3.4722222222222099E-3</v>
      </c>
      <c r="J803" s="11">
        <f>MONTH(A803)</f>
        <v>10</v>
      </c>
      <c r="K803" s="11" t="str">
        <f>TEXT(DAY(A803), "DD")</f>
        <v>27</v>
      </c>
      <c r="L803" s="12" t="str">
        <f ca="1">TEXT(HOUR(C803),"00")</f>
        <v>14</v>
      </c>
      <c r="M803" s="12" t="str">
        <f ca="1">TEXT(MINUTE(C803),"00")</f>
        <v>20</v>
      </c>
      <c r="N803" s="13" t="str">
        <f ca="1">CONCATENATE(J803,K803,L803,M803,)</f>
        <v>10271420</v>
      </c>
      <c r="O803" s="11">
        <f ca="1">I803*1440</f>
        <v>4.9999999999999822</v>
      </c>
      <c r="P803" s="13">
        <v>473</v>
      </c>
      <c r="Q803" s="13" t="str">
        <f>E803</f>
        <v>FRANKFURT</v>
      </c>
      <c r="R803" s="13" t="s">
        <v>343</v>
      </c>
      <c r="S803" s="29" t="str">
        <f ca="1">CONCATENATE(N803,",",INT(O803),",",P803,",",Q803,",",R803)</f>
        <v>10271420,4,473,FRANKFURT,GENEVA</v>
      </c>
    </row>
    <row r="804" spans="1:19" x14ac:dyDescent="0.25">
      <c r="A804" s="34">
        <v>43765</v>
      </c>
      <c r="B804" s="18">
        <v>0.75694444444444453</v>
      </c>
      <c r="C804" s="18">
        <f ca="1">B804+(D804/1440)</f>
        <v>0.83611111111111125</v>
      </c>
      <c r="D804" s="31">
        <f ca="1">RANDBETWEEN(-30,120)</f>
        <v>114</v>
      </c>
      <c r="E804" s="19" t="s">
        <v>218</v>
      </c>
      <c r="F804" s="19" t="s">
        <v>23</v>
      </c>
      <c r="G804" s="19" t="s">
        <v>219</v>
      </c>
      <c r="H804" s="19"/>
      <c r="I804" s="11">
        <f ca="1">IF(C804&gt;B804,-(B804-C804),C804-B804)</f>
        <v>7.9166666666666718E-2</v>
      </c>
      <c r="J804" s="11">
        <f>MONTH(A804)</f>
        <v>10</v>
      </c>
      <c r="K804" s="11" t="str">
        <f>TEXT(DAY(A804), "DD")</f>
        <v>27</v>
      </c>
      <c r="L804" s="12" t="str">
        <f ca="1">TEXT(HOUR(C804),"00")</f>
        <v>20</v>
      </c>
      <c r="M804" s="12" t="str">
        <f ca="1">TEXT(MINUTE(C804),"00")</f>
        <v>04</v>
      </c>
      <c r="N804" s="13" t="str">
        <f ca="1">CONCATENATE(J804,K804,L804,M804,)</f>
        <v>10272004</v>
      </c>
      <c r="O804" s="11">
        <f ca="1">I804*1440</f>
        <v>114.00000000000007</v>
      </c>
      <c r="P804" s="13">
        <v>1217</v>
      </c>
      <c r="Q804" s="13" t="str">
        <f>E804</f>
        <v>CATANIA</v>
      </c>
      <c r="R804" s="13" t="s">
        <v>343</v>
      </c>
      <c r="S804" s="29" t="str">
        <f ca="1">CONCATENATE(N804,",",INT(O804),",",P804,",",Q804,",",R804)</f>
        <v>10272004,114,1217,CATANIA,GENEVA</v>
      </c>
    </row>
    <row r="805" spans="1:19" ht="29.25" x14ac:dyDescent="0.25">
      <c r="A805" s="34">
        <v>43765</v>
      </c>
      <c r="B805" s="18">
        <v>0.71180555555555547</v>
      </c>
      <c r="C805" s="18">
        <f ca="1">B805+(D805/1440)</f>
        <v>0.72291666666666654</v>
      </c>
      <c r="D805" s="31">
        <f ca="1">RANDBETWEEN(-30,120)</f>
        <v>16</v>
      </c>
      <c r="E805" s="19" t="s">
        <v>54</v>
      </c>
      <c r="F805" s="19" t="s">
        <v>37</v>
      </c>
      <c r="G805" s="19" t="s">
        <v>200</v>
      </c>
      <c r="H805" s="19"/>
      <c r="I805" s="11">
        <f ca="1">IF(C805&gt;B805,-(B805-C805),C805-B805)</f>
        <v>1.1111111111111072E-2</v>
      </c>
      <c r="J805" s="11">
        <f>MONTH(A805)</f>
        <v>10</v>
      </c>
      <c r="K805" s="11" t="str">
        <f>TEXT(DAY(A805), "DD")</f>
        <v>27</v>
      </c>
      <c r="L805" s="12" t="str">
        <f ca="1">TEXT(HOUR(C805),"00")</f>
        <v>17</v>
      </c>
      <c r="M805" s="12" t="str">
        <f ca="1">TEXT(MINUTE(C805),"00")</f>
        <v>21</v>
      </c>
      <c r="N805" s="13" t="str">
        <f ca="1">CONCATENATE(J805,K805,L805,M805,)</f>
        <v>10271721</v>
      </c>
      <c r="O805" s="11">
        <f ca="1">I805*1440</f>
        <v>15.999999999999943</v>
      </c>
      <c r="P805" s="13">
        <v>745</v>
      </c>
      <c r="Q805" s="13" t="str">
        <f>E805</f>
        <v>LONDON LHR</v>
      </c>
      <c r="R805" s="13" t="s">
        <v>343</v>
      </c>
      <c r="S805" s="29" t="str">
        <f ca="1">CONCATENATE(N805,",",INT(O805),",",P805,",",Q805,",",R805)</f>
        <v>10271721,15,745,LONDON LHR,GENEVA</v>
      </c>
    </row>
    <row r="806" spans="1:19" x14ac:dyDescent="0.25">
      <c r="A806" s="34">
        <v>43765</v>
      </c>
      <c r="B806" s="18">
        <v>0.59027777777777779</v>
      </c>
      <c r="C806" s="18">
        <f ca="1">B806+(D806/1440)</f>
        <v>0.67291666666666672</v>
      </c>
      <c r="D806" s="31">
        <f ca="1">RANDBETWEEN(-30,120)</f>
        <v>119</v>
      </c>
      <c r="E806" s="19" t="s">
        <v>30</v>
      </c>
      <c r="F806" s="19" t="s">
        <v>31</v>
      </c>
      <c r="G806" s="19" t="s">
        <v>162</v>
      </c>
      <c r="H806" s="19"/>
      <c r="I806" s="11">
        <f ca="1">IF(C806&gt;B806,-(B806-C806),C806-B806)</f>
        <v>8.2638888888888928E-2</v>
      </c>
      <c r="J806" s="11">
        <f>MONTH(A806)</f>
        <v>10</v>
      </c>
      <c r="K806" s="11" t="str">
        <f>TEXT(DAY(A806), "DD")</f>
        <v>27</v>
      </c>
      <c r="L806" s="12" t="str">
        <f ca="1">TEXT(HOUR(C806),"00")</f>
        <v>16</v>
      </c>
      <c r="M806" s="12" t="str">
        <f ca="1">TEXT(MINUTE(C806),"00")</f>
        <v>09</v>
      </c>
      <c r="N806" s="13" t="str">
        <f ca="1">CONCATENATE(J806,K806,L806,M806,)</f>
        <v>10271609</v>
      </c>
      <c r="O806" s="11">
        <f ca="1">I806*1440</f>
        <v>119.00000000000006</v>
      </c>
      <c r="P806" s="13">
        <v>409</v>
      </c>
      <c r="Q806" s="13" t="str">
        <f>E806</f>
        <v>PARIS CDG</v>
      </c>
      <c r="R806" s="13" t="s">
        <v>343</v>
      </c>
      <c r="S806" s="29" t="str">
        <f ca="1">CONCATENATE(N806,",",INT(O806),",",P806,",",Q806,",",R806)</f>
        <v>10271609,119,409,PARIS CDG,GENEVA</v>
      </c>
    </row>
    <row r="807" spans="1:19" x14ac:dyDescent="0.25">
      <c r="A807" s="34">
        <v>43765</v>
      </c>
      <c r="B807" s="18">
        <v>0.73611111111111116</v>
      </c>
      <c r="C807" s="18">
        <f ca="1">B807+(D807/1440)</f>
        <v>0.79861111111111116</v>
      </c>
      <c r="D807" s="31">
        <f ca="1">RANDBETWEEN(-30,120)</f>
        <v>90</v>
      </c>
      <c r="E807" s="19" t="s">
        <v>115</v>
      </c>
      <c r="F807" s="19" t="s">
        <v>116</v>
      </c>
      <c r="G807" s="19" t="s">
        <v>210</v>
      </c>
      <c r="H807" s="19"/>
      <c r="I807" s="11">
        <f ca="1">IF(C807&gt;B807,-(B807-C807),C807-B807)</f>
        <v>6.25E-2</v>
      </c>
      <c r="J807" s="11">
        <f>MONTH(A807)</f>
        <v>10</v>
      </c>
      <c r="K807" s="11" t="str">
        <f>TEXT(DAY(A807), "DD")</f>
        <v>27</v>
      </c>
      <c r="L807" s="12" t="str">
        <f ca="1">TEXT(HOUR(C807),"00")</f>
        <v>19</v>
      </c>
      <c r="M807" s="12" t="str">
        <f ca="1">TEXT(MINUTE(C807),"00")</f>
        <v>10</v>
      </c>
      <c r="N807" s="13" t="str">
        <f ca="1">CONCATENATE(J807,K807,L807,M807,)</f>
        <v>10271910</v>
      </c>
      <c r="O807" s="11">
        <f ca="1">I807*1440</f>
        <v>90</v>
      </c>
      <c r="P807" s="13">
        <v>1022</v>
      </c>
      <c r="Q807" s="13" t="str">
        <f>E807</f>
        <v>MADRID</v>
      </c>
      <c r="R807" s="13" t="s">
        <v>343</v>
      </c>
      <c r="S807" s="29" t="str">
        <f ca="1">CONCATENATE(N807,",",INT(O807),",",P807,",",Q807,",",R807)</f>
        <v>10271910,90,1022,MADRID,GENEVA</v>
      </c>
    </row>
    <row r="808" spans="1:19" ht="29.25" x14ac:dyDescent="0.25">
      <c r="A808" s="34">
        <v>43765</v>
      </c>
      <c r="B808" s="18">
        <v>0.74305555555555547</v>
      </c>
      <c r="C808" s="18">
        <f ca="1">B808+(D808/1440)</f>
        <v>0.77291666666666659</v>
      </c>
      <c r="D808" s="31">
        <f ca="1">RANDBETWEEN(-30,120)</f>
        <v>43</v>
      </c>
      <c r="E808" s="19" t="s">
        <v>25</v>
      </c>
      <c r="F808" s="19" t="s">
        <v>215</v>
      </c>
      <c r="G808" s="19" t="s">
        <v>216</v>
      </c>
      <c r="H808" s="19"/>
      <c r="I808" s="11">
        <f ca="1">IF(C808&gt;B808,-(B808-C808),C808-B808)</f>
        <v>2.9861111111111116E-2</v>
      </c>
      <c r="J808" s="11">
        <f>MONTH(A808)</f>
        <v>10</v>
      </c>
      <c r="K808" s="11" t="str">
        <f>TEXT(DAY(A808), "DD")</f>
        <v>27</v>
      </c>
      <c r="L808" s="12" t="str">
        <f ca="1">TEXT(HOUR(C808),"00")</f>
        <v>18</v>
      </c>
      <c r="M808" s="12" t="str">
        <f ca="1">TEXT(MINUTE(C808),"00")</f>
        <v>33</v>
      </c>
      <c r="N808" s="13" t="str">
        <f ca="1">CONCATENATE(J808,K808,L808,M808,)</f>
        <v>10271833</v>
      </c>
      <c r="O808" s="11">
        <f ca="1">I808*1440</f>
        <v>43.000000000000007</v>
      </c>
      <c r="P808" s="13">
        <v>622</v>
      </c>
      <c r="Q808" s="13" t="str">
        <f>E808</f>
        <v>BARCELONA</v>
      </c>
      <c r="R808" s="13" t="s">
        <v>343</v>
      </c>
      <c r="S808" s="29" t="str">
        <f ca="1">CONCATENATE(N808,",",INT(O808),",",P808,",",Q808,",",R808)</f>
        <v>10271833,43,622,BARCELONA,GENEVA</v>
      </c>
    </row>
    <row r="809" spans="1:19" ht="29.25" x14ac:dyDescent="0.25">
      <c r="A809" s="34">
        <v>43765</v>
      </c>
      <c r="B809" s="18">
        <v>0.65972222222222221</v>
      </c>
      <c r="C809" s="18">
        <f ca="1">B809+(D809/1440)</f>
        <v>0.71527777777777779</v>
      </c>
      <c r="D809" s="31">
        <f ca="1">RANDBETWEEN(-30,120)</f>
        <v>80</v>
      </c>
      <c r="E809" s="19" t="s">
        <v>103</v>
      </c>
      <c r="F809" s="19" t="s">
        <v>37</v>
      </c>
      <c r="G809" s="19" t="s">
        <v>178</v>
      </c>
      <c r="H809" s="19"/>
      <c r="I809" s="11">
        <f ca="1">IF(C809&gt;B809,-(B809-C809),C809-B809)</f>
        <v>5.555555555555558E-2</v>
      </c>
      <c r="J809" s="11">
        <f>MONTH(A809)</f>
        <v>10</v>
      </c>
      <c r="K809" s="11" t="str">
        <f>TEXT(DAY(A809), "DD")</f>
        <v>27</v>
      </c>
      <c r="L809" s="12" t="str">
        <f ca="1">TEXT(HOUR(C809),"00")</f>
        <v>17</v>
      </c>
      <c r="M809" s="12" t="str">
        <f ca="1">TEXT(MINUTE(C809),"00")</f>
        <v>10</v>
      </c>
      <c r="N809" s="13" t="str">
        <f ca="1">CONCATENATE(J809,K809,L809,M809,)</f>
        <v>10271710</v>
      </c>
      <c r="O809" s="11">
        <f ca="1">I809*1440</f>
        <v>80.000000000000028</v>
      </c>
      <c r="P809" s="13">
        <v>745</v>
      </c>
      <c r="Q809" s="13" t="str">
        <f>E809</f>
        <v>LONDON LCY</v>
      </c>
      <c r="R809" s="13" t="s">
        <v>343</v>
      </c>
      <c r="S809" s="29" t="str">
        <f ca="1">CONCATENATE(N809,",",INT(O809),",",P809,",",Q809,",",R809)</f>
        <v>10271710,80,745,LONDON LCY,GENEVA</v>
      </c>
    </row>
    <row r="810" spans="1:19" x14ac:dyDescent="0.25">
      <c r="A810" s="34">
        <v>43765</v>
      </c>
      <c r="B810" s="18">
        <v>0.73263888888888884</v>
      </c>
      <c r="C810" s="18">
        <f ca="1">B810+(D810/1440)</f>
        <v>0.74236111111111103</v>
      </c>
      <c r="D810" s="31">
        <f ca="1">RANDBETWEEN(-30,120)</f>
        <v>14</v>
      </c>
      <c r="E810" s="19" t="s">
        <v>107</v>
      </c>
      <c r="F810" s="19" t="s">
        <v>108</v>
      </c>
      <c r="G810" s="19" t="s">
        <v>209</v>
      </c>
      <c r="H810" s="19"/>
      <c r="I810" s="11">
        <f ca="1">IF(C810&gt;B810,-(B810-C810),C810-B810)</f>
        <v>9.7222222222221877E-3</v>
      </c>
      <c r="J810" s="11">
        <f>MONTH(A810)</f>
        <v>10</v>
      </c>
      <c r="K810" s="11" t="str">
        <f>TEXT(DAY(A810), "DD")</f>
        <v>27</v>
      </c>
      <c r="L810" s="12" t="str">
        <f ca="1">TEXT(HOUR(C810),"00")</f>
        <v>17</v>
      </c>
      <c r="M810" s="12" t="str">
        <f ca="1">TEXT(MINUTE(C810),"00")</f>
        <v>49</v>
      </c>
      <c r="N810" s="13" t="str">
        <f ca="1">CONCATENATE(J810,K810,L810,M810,)</f>
        <v>10271749</v>
      </c>
      <c r="O810" s="11">
        <f ca="1">I810*1440</f>
        <v>13.99999999999995</v>
      </c>
      <c r="P810" s="13">
        <v>1501</v>
      </c>
      <c r="Q810" s="13" t="str">
        <f>E810</f>
        <v>LISBON</v>
      </c>
      <c r="R810" s="13" t="s">
        <v>343</v>
      </c>
      <c r="S810" s="29" t="str">
        <f ca="1">CONCATENATE(N810,",",INT(O810),",",P810,",",Q810,",",R810)</f>
        <v>10271749,14,1501,LISBON,GENEVA</v>
      </c>
    </row>
    <row r="811" spans="1:19" x14ac:dyDescent="0.25">
      <c r="A811" s="34">
        <v>43765</v>
      </c>
      <c r="B811" s="18">
        <v>0.64583333333333337</v>
      </c>
      <c r="C811" s="18">
        <f ca="1">B811+(D811/1440)</f>
        <v>0.69375000000000009</v>
      </c>
      <c r="D811" s="31">
        <f ca="1">RANDBETWEEN(-30,120)</f>
        <v>69</v>
      </c>
      <c r="E811" s="19" t="s">
        <v>173</v>
      </c>
      <c r="F811" s="19" t="s">
        <v>23</v>
      </c>
      <c r="G811" s="19" t="s">
        <v>174</v>
      </c>
      <c r="H811" s="19"/>
      <c r="I811" s="11">
        <f ca="1">IF(C811&gt;B811,-(B811-C811),C811-B811)</f>
        <v>4.7916666666666718E-2</v>
      </c>
      <c r="J811" s="11">
        <f>MONTH(A811)</f>
        <v>10</v>
      </c>
      <c r="K811" s="11" t="str">
        <f>TEXT(DAY(A811), "DD")</f>
        <v>27</v>
      </c>
      <c r="L811" s="12" t="str">
        <f ca="1">TEXT(HOUR(C811),"00")</f>
        <v>16</v>
      </c>
      <c r="M811" s="12" t="str">
        <f ca="1">TEXT(MINUTE(C811),"00")</f>
        <v>39</v>
      </c>
      <c r="N811" s="13" t="str">
        <f ca="1">CONCATENATE(J811,K811,L811,M811,)</f>
        <v>10271639</v>
      </c>
      <c r="O811" s="11">
        <f ca="1">I811*1440</f>
        <v>69.000000000000071</v>
      </c>
      <c r="P811" s="13">
        <v>897</v>
      </c>
      <c r="Q811" s="13" t="str">
        <f>E811</f>
        <v>IBIZA</v>
      </c>
      <c r="R811" s="13" t="s">
        <v>343</v>
      </c>
      <c r="S811" s="29" t="str">
        <f ca="1">CONCATENATE(N811,",",INT(O811),",",P811,",",Q811,",",R811)</f>
        <v>10271639,69,897,IBIZA,GENEVA</v>
      </c>
    </row>
    <row r="812" spans="1:19" x14ac:dyDescent="0.25">
      <c r="A812" s="34">
        <v>43765</v>
      </c>
      <c r="B812" s="18">
        <v>0.68055555555555547</v>
      </c>
      <c r="C812" s="18">
        <f ca="1">B812+(D812/1440)</f>
        <v>0.73749999999999993</v>
      </c>
      <c r="D812" s="31">
        <f ca="1">RANDBETWEEN(-30,120)</f>
        <v>82</v>
      </c>
      <c r="E812" s="19" t="s">
        <v>188</v>
      </c>
      <c r="F812" s="19" t="s">
        <v>23</v>
      </c>
      <c r="G812" s="19" t="s">
        <v>189</v>
      </c>
      <c r="H812" s="19"/>
      <c r="I812" s="11">
        <f ca="1">IF(C812&gt;B812,-(B812-C812),C812-B812)</f>
        <v>5.6944444444444464E-2</v>
      </c>
      <c r="J812" s="11">
        <f>MONTH(A812)</f>
        <v>10</v>
      </c>
      <c r="K812" s="11" t="str">
        <f>TEXT(DAY(A812), "DD")</f>
        <v>27</v>
      </c>
      <c r="L812" s="12" t="str">
        <f ca="1">TEXT(HOUR(C812),"00")</f>
        <v>17</v>
      </c>
      <c r="M812" s="12" t="str">
        <f ca="1">TEXT(MINUTE(C812),"00")</f>
        <v>42</v>
      </c>
      <c r="N812" s="13" t="str">
        <f ca="1">CONCATENATE(J812,K812,L812,M812,)</f>
        <v>10271742</v>
      </c>
      <c r="O812" s="11">
        <f ca="1">I812*1440</f>
        <v>82.000000000000028</v>
      </c>
      <c r="P812" s="13">
        <v>1134</v>
      </c>
      <c r="Q812" s="13" t="str">
        <f>E812</f>
        <v>BRINDISI</v>
      </c>
      <c r="R812" s="13" t="s">
        <v>343</v>
      </c>
      <c r="S812" s="29" t="str">
        <f ca="1">CONCATENATE(N812,",",INT(O812),",",P812,",",Q812,",",R812)</f>
        <v>10271742,82,1134,BRINDISI,GENEVA</v>
      </c>
    </row>
    <row r="813" spans="1:19" ht="29.25" x14ac:dyDescent="0.25">
      <c r="A813" s="34">
        <v>43765</v>
      </c>
      <c r="B813" s="18">
        <v>0.67013888888888884</v>
      </c>
      <c r="C813" s="18">
        <f ca="1">B813+(D813/1440)</f>
        <v>0.73749999999999993</v>
      </c>
      <c r="D813" s="31">
        <f ca="1">RANDBETWEEN(-30,120)</f>
        <v>97</v>
      </c>
      <c r="E813" s="19" t="s">
        <v>13</v>
      </c>
      <c r="F813" s="19" t="s">
        <v>14</v>
      </c>
      <c r="G813" s="19" t="s">
        <v>180</v>
      </c>
      <c r="H813" s="19"/>
      <c r="I813" s="11">
        <f ca="1">IF(C813&gt;B813,-(B813-C813),C813-B813)</f>
        <v>6.7361111111111094E-2</v>
      </c>
      <c r="J813" s="11">
        <f>MONTH(A813)</f>
        <v>10</v>
      </c>
      <c r="K813" s="11" t="str">
        <f>TEXT(DAY(A813), "DD")</f>
        <v>27</v>
      </c>
      <c r="L813" s="12" t="str">
        <f ca="1">TEXT(HOUR(C813),"00")</f>
        <v>17</v>
      </c>
      <c r="M813" s="12" t="str">
        <f ca="1">TEXT(MINUTE(C813),"00")</f>
        <v>42</v>
      </c>
      <c r="N813" s="13" t="str">
        <f ca="1">CONCATENATE(J813,K813,L813,M813,)</f>
        <v>10271742</v>
      </c>
      <c r="O813" s="11">
        <f ca="1">I813*1440</f>
        <v>96.999999999999972</v>
      </c>
      <c r="P813" s="13">
        <v>532</v>
      </c>
      <c r="Q813" s="13" t="str">
        <f>E813</f>
        <v>BRUSSELS</v>
      </c>
      <c r="R813" s="13" t="s">
        <v>343</v>
      </c>
      <c r="S813" s="29" t="str">
        <f ca="1">CONCATENATE(N813,",",INT(O813),",",P813,",",Q813,",",R813)</f>
        <v>10271742,97,532,BRUSSELS,GENEVA</v>
      </c>
    </row>
    <row r="814" spans="1:19" ht="29.25" x14ac:dyDescent="0.25">
      <c r="A814" s="34">
        <v>43765</v>
      </c>
      <c r="B814" s="25">
        <v>0.67708333333333337</v>
      </c>
      <c r="C814" s="18">
        <f ca="1">B814+(D814/1440)</f>
        <v>0.69583333333333341</v>
      </c>
      <c r="D814" s="31">
        <f ca="1">RANDBETWEEN(-30,120)</f>
        <v>27</v>
      </c>
      <c r="E814" s="26" t="s">
        <v>185</v>
      </c>
      <c r="F814" s="26" t="s">
        <v>186</v>
      </c>
      <c r="G814" s="26" t="s">
        <v>187</v>
      </c>
      <c r="H814" s="19"/>
      <c r="I814" s="11">
        <f ca="1">IF(C814&gt;B814,-(B814-C814),C814-B814)</f>
        <v>1.8750000000000044E-2</v>
      </c>
      <c r="J814" s="11">
        <f>MONTH(A814)</f>
        <v>10</v>
      </c>
      <c r="K814" s="11" t="str">
        <f>TEXT(DAY(A814), "DD")</f>
        <v>27</v>
      </c>
      <c r="L814" s="12" t="str">
        <f ca="1">TEXT(HOUR(C814),"00")</f>
        <v>16</v>
      </c>
      <c r="M814" s="12" t="str">
        <f ca="1">TEXT(MINUTE(C814),"00")</f>
        <v>42</v>
      </c>
      <c r="N814" s="13" t="str">
        <f ca="1">CONCATENATE(J814,K814,L814,M814,)</f>
        <v>10271642</v>
      </c>
      <c r="O814" s="11">
        <f ca="1">I814*1440</f>
        <v>27.000000000000064</v>
      </c>
      <c r="P814" s="13">
        <v>1822</v>
      </c>
      <c r="Q814" s="13" t="str">
        <f>E814</f>
        <v>CASABLANCA</v>
      </c>
      <c r="R814" s="13" t="s">
        <v>343</v>
      </c>
      <c r="S814" s="29" t="str">
        <f ca="1">CONCATENATE(N814,",",INT(O814),",",P814,",",Q814,",",R814)</f>
        <v>10271642,27,1822,CASABLANCA,GENEVA</v>
      </c>
    </row>
    <row r="815" spans="1:19" x14ac:dyDescent="0.25">
      <c r="A815" s="34">
        <v>43765</v>
      </c>
      <c r="B815" s="18">
        <v>0.78819444444444453</v>
      </c>
      <c r="C815" s="18">
        <f ca="1">B815+(D815/1440)</f>
        <v>0.83333333333333337</v>
      </c>
      <c r="D815" s="31">
        <f ca="1">RANDBETWEEN(-30,120)</f>
        <v>65</v>
      </c>
      <c r="E815" s="19" t="s">
        <v>36</v>
      </c>
      <c r="F815" s="19" t="s">
        <v>37</v>
      </c>
      <c r="G815" s="19" t="s">
        <v>230</v>
      </c>
      <c r="H815" s="19"/>
      <c r="I815" s="11">
        <f ca="1">IF(C815&gt;B815,-(B815-C815),C815-B815)</f>
        <v>4.513888888888884E-2</v>
      </c>
      <c r="J815" s="11">
        <f>MONTH(A815)</f>
        <v>10</v>
      </c>
      <c r="K815" s="11" t="str">
        <f>TEXT(DAY(A815), "DD")</f>
        <v>27</v>
      </c>
      <c r="L815" s="12" t="str">
        <f ca="1">TEXT(HOUR(C815),"00")</f>
        <v>20</v>
      </c>
      <c r="M815" s="12" t="str">
        <f ca="1">TEXT(MINUTE(C815),"00")</f>
        <v>00</v>
      </c>
      <c r="N815" s="13" t="str">
        <f ca="1">CONCATENATE(J815,K815,L815,M815,)</f>
        <v>10272000</v>
      </c>
      <c r="O815" s="11">
        <f ca="1">I815*1440</f>
        <v>64.999999999999929</v>
      </c>
      <c r="P815" s="13">
        <v>223</v>
      </c>
      <c r="Q815" s="13" t="str">
        <f>E815</f>
        <v>ZURICH</v>
      </c>
      <c r="R815" s="13" t="s">
        <v>343</v>
      </c>
      <c r="S815" s="29" t="str">
        <f ca="1">CONCATENATE(N815,",",INT(O815),",",P815,",",Q815,",",R815)</f>
        <v>10272000,64,223,ZURICH,GENEVA</v>
      </c>
    </row>
    <row r="816" spans="1:19" ht="29.25" x14ac:dyDescent="0.25">
      <c r="A816" s="34">
        <v>43765</v>
      </c>
      <c r="B816" s="18">
        <v>0.76736111111111116</v>
      </c>
      <c r="C816" s="18">
        <f ca="1">B816+(D816/1440)</f>
        <v>0.82986111111111116</v>
      </c>
      <c r="D816" s="31">
        <f ca="1">RANDBETWEEN(-30,120)</f>
        <v>90</v>
      </c>
      <c r="E816" s="19" t="s">
        <v>27</v>
      </c>
      <c r="F816" s="19" t="s">
        <v>37</v>
      </c>
      <c r="G816" s="19" t="s">
        <v>223</v>
      </c>
      <c r="H816" s="19"/>
      <c r="I816" s="11">
        <f ca="1">IF(C816&gt;B816,-(B816-C816),C816-B816)</f>
        <v>6.25E-2</v>
      </c>
      <c r="J816" s="11">
        <f>MONTH(A816)</f>
        <v>10</v>
      </c>
      <c r="K816" s="11" t="str">
        <f>TEXT(DAY(A816), "DD")</f>
        <v>27</v>
      </c>
      <c r="L816" s="12" t="str">
        <f ca="1">TEXT(HOUR(C816),"00")</f>
        <v>19</v>
      </c>
      <c r="M816" s="12" t="str">
        <f ca="1">TEXT(MINUTE(C816),"00")</f>
        <v>55</v>
      </c>
      <c r="N816" s="13" t="str">
        <f ca="1">CONCATENATE(J816,K816,L816,M816,)</f>
        <v>10271955</v>
      </c>
      <c r="O816" s="11">
        <f ca="1">I816*1440</f>
        <v>90</v>
      </c>
      <c r="P816" s="13">
        <v>473</v>
      </c>
      <c r="Q816" s="13" t="str">
        <f>E816</f>
        <v>FRANKFURT</v>
      </c>
      <c r="R816" s="13" t="s">
        <v>343</v>
      </c>
      <c r="S816" s="29" t="str">
        <f ca="1">CONCATENATE(N816,",",INT(O816),",",P816,",",Q816,",",R816)</f>
        <v>10271955,90,473,FRANKFURT,GENEVA</v>
      </c>
    </row>
    <row r="817" spans="1:19" x14ac:dyDescent="0.25">
      <c r="A817" s="34">
        <v>43765</v>
      </c>
      <c r="B817" s="18">
        <v>0.76041666666666663</v>
      </c>
      <c r="C817" s="18">
        <f ca="1">B817+(D817/1440)</f>
        <v>0.78819444444444442</v>
      </c>
      <c r="D817" s="31">
        <f ca="1">RANDBETWEEN(-30,120)</f>
        <v>40</v>
      </c>
      <c r="E817" s="19" t="s">
        <v>220</v>
      </c>
      <c r="F817" s="19" t="s">
        <v>23</v>
      </c>
      <c r="G817" s="19" t="s">
        <v>221</v>
      </c>
      <c r="H817" s="19"/>
      <c r="I817" s="11">
        <f ca="1">IF(C817&gt;B817,-(B817-C817),C817-B817)</f>
        <v>2.777777777777779E-2</v>
      </c>
      <c r="J817" s="11">
        <f>MONTH(A817)</f>
        <v>10</v>
      </c>
      <c r="K817" s="11" t="str">
        <f>TEXT(DAY(A817), "DD")</f>
        <v>27</v>
      </c>
      <c r="L817" s="12" t="str">
        <f ca="1">TEXT(HOUR(C817),"00")</f>
        <v>18</v>
      </c>
      <c r="M817" s="12" t="str">
        <f ca="1">TEXT(MINUTE(C817),"00")</f>
        <v>55</v>
      </c>
      <c r="N817" s="13" t="str">
        <f ca="1">CONCATENATE(J817,K817,L817,M817,)</f>
        <v>10271855</v>
      </c>
      <c r="O817" s="11">
        <f ca="1">I817*1440</f>
        <v>40.000000000000014</v>
      </c>
      <c r="P817" s="13">
        <v>1402</v>
      </c>
      <c r="Q817" s="13" t="str">
        <f>E817</f>
        <v>SEVILLA</v>
      </c>
      <c r="R817" s="13" t="s">
        <v>343</v>
      </c>
      <c r="S817" s="29" t="str">
        <f ca="1">CONCATENATE(N817,",",INT(O817),",",P817,",",Q817,",",R817)</f>
        <v>10271855,40,1402,SEVILLA,GENEVA</v>
      </c>
    </row>
    <row r="818" spans="1:19" ht="29.25" x14ac:dyDescent="0.25">
      <c r="A818" s="34">
        <v>43765</v>
      </c>
      <c r="B818" s="18">
        <v>0.75</v>
      </c>
      <c r="C818" s="18">
        <f ca="1">B818+(D818/1440)</f>
        <v>0.73750000000000004</v>
      </c>
      <c r="D818" s="31">
        <f ca="1">RANDBETWEEN(-30,120)</f>
        <v>-18</v>
      </c>
      <c r="E818" s="19" t="s">
        <v>13</v>
      </c>
      <c r="F818" s="19" t="s">
        <v>14</v>
      </c>
      <c r="G818" s="19" t="s">
        <v>217</v>
      </c>
      <c r="H818" s="19"/>
      <c r="I818" s="11">
        <f ca="1">IF(C818&gt;B818,-(B818-C818),C818-B818)</f>
        <v>-1.2499999999999956E-2</v>
      </c>
      <c r="J818" s="11">
        <f>MONTH(A818)</f>
        <v>10</v>
      </c>
      <c r="K818" s="11" t="str">
        <f>TEXT(DAY(A818), "DD")</f>
        <v>27</v>
      </c>
      <c r="L818" s="12" t="str">
        <f ca="1">TEXT(HOUR(C818),"00")</f>
        <v>17</v>
      </c>
      <c r="M818" s="12" t="str">
        <f ca="1">TEXT(MINUTE(C818),"00")</f>
        <v>42</v>
      </c>
      <c r="N818" s="13" t="str">
        <f ca="1">CONCATENATE(J818,K818,L818,M818,)</f>
        <v>10271742</v>
      </c>
      <c r="O818" s="11">
        <f ca="1">I818*1440</f>
        <v>-17.999999999999936</v>
      </c>
      <c r="P818" s="13">
        <v>532</v>
      </c>
      <c r="Q818" s="13" t="str">
        <f>E818</f>
        <v>BRUSSELS</v>
      </c>
      <c r="R818" s="13" t="s">
        <v>343</v>
      </c>
      <c r="S818" s="29" t="str">
        <f ca="1">CONCATENATE(N818,",",INT(O818),",",P818,",",Q818,",",R818)</f>
        <v>10271742,-18,532,BRUSSELS,GENEVA</v>
      </c>
    </row>
    <row r="819" spans="1:19" x14ac:dyDescent="0.25">
      <c r="A819" s="34">
        <v>43765</v>
      </c>
      <c r="B819" s="18">
        <v>0.77430555555555547</v>
      </c>
      <c r="C819" s="18">
        <f ca="1">B819+(D819/1440)</f>
        <v>0.77916666666666656</v>
      </c>
      <c r="D819" s="31">
        <f ca="1">RANDBETWEEN(-30,120)</f>
        <v>7</v>
      </c>
      <c r="E819" s="19" t="s">
        <v>13</v>
      </c>
      <c r="F819" s="19" t="s">
        <v>23</v>
      </c>
      <c r="G819" s="19" t="s">
        <v>225</v>
      </c>
      <c r="H819" s="19"/>
      <c r="I819" s="11">
        <f ca="1">IF(C819&gt;B819,-(B819-C819),C819-B819)</f>
        <v>4.8611111111110938E-3</v>
      </c>
      <c r="J819" s="11">
        <f>MONTH(A819)</f>
        <v>10</v>
      </c>
      <c r="K819" s="11" t="str">
        <f>TEXT(DAY(A819), "DD")</f>
        <v>27</v>
      </c>
      <c r="L819" s="12" t="str">
        <f ca="1">TEXT(HOUR(C819),"00")</f>
        <v>18</v>
      </c>
      <c r="M819" s="12" t="str">
        <f ca="1">TEXT(MINUTE(C819),"00")</f>
        <v>42</v>
      </c>
      <c r="N819" s="13" t="str">
        <f ca="1">CONCATENATE(J819,K819,L819,M819,)</f>
        <v>10271842</v>
      </c>
      <c r="O819" s="11">
        <f ca="1">I819*1440</f>
        <v>6.9999999999999751</v>
      </c>
      <c r="P819" s="13">
        <v>532</v>
      </c>
      <c r="Q819" s="13" t="str">
        <f>E819</f>
        <v>BRUSSELS</v>
      </c>
      <c r="R819" s="13" t="s">
        <v>343</v>
      </c>
      <c r="S819" s="29" t="str">
        <f ca="1">CONCATENATE(N819,",",INT(O819),",",P819,",",Q819,",",R819)</f>
        <v>10271842,6,532,BRUSSELS,GENEVA</v>
      </c>
    </row>
    <row r="820" spans="1:19" ht="29.25" x14ac:dyDescent="0.25">
      <c r="A820" s="34">
        <v>43765</v>
      </c>
      <c r="B820" s="18">
        <v>0.66319444444444442</v>
      </c>
      <c r="C820" s="18">
        <f ca="1">B820+(D820/1440)</f>
        <v>0.6958333333333333</v>
      </c>
      <c r="D820" s="31">
        <f ca="1">RANDBETWEEN(-30,120)</f>
        <v>47</v>
      </c>
      <c r="E820" s="19" t="s">
        <v>41</v>
      </c>
      <c r="F820" s="19" t="s">
        <v>42</v>
      </c>
      <c r="G820" s="19" t="s">
        <v>179</v>
      </c>
      <c r="H820" s="19"/>
      <c r="I820" s="11">
        <f ca="1">IF(C820&gt;B820,-(B820-C820),C820-B820)</f>
        <v>3.2638888888888884E-2</v>
      </c>
      <c r="J820" s="11">
        <f>MONTH(A820)</f>
        <v>10</v>
      </c>
      <c r="K820" s="11" t="str">
        <f>TEXT(DAY(A820), "DD")</f>
        <v>27</v>
      </c>
      <c r="L820" s="12" t="str">
        <f ca="1">TEXT(HOUR(C820),"00")</f>
        <v>16</v>
      </c>
      <c r="M820" s="12" t="str">
        <f ca="1">TEXT(MINUTE(C820),"00")</f>
        <v>42</v>
      </c>
      <c r="N820" s="13" t="str">
        <f ca="1">CONCATENATE(J820,K820,L820,M820,)</f>
        <v>10271642</v>
      </c>
      <c r="O820" s="11">
        <f ca="1">I820*1440</f>
        <v>46.999999999999993</v>
      </c>
      <c r="P820" s="13">
        <v>560</v>
      </c>
      <c r="Q820" s="13" t="str">
        <f>E820</f>
        <v>DUSSELDORF</v>
      </c>
      <c r="R820" s="13" t="s">
        <v>343</v>
      </c>
      <c r="S820" s="29" t="str">
        <f ca="1">CONCATENATE(N820,",",INT(O820),",",P820,",",Q820,",",R820)</f>
        <v>10271642,47,560,DUSSELDORF,GENEVA</v>
      </c>
    </row>
    <row r="821" spans="1:19" ht="29.25" x14ac:dyDescent="0.25">
      <c r="A821" s="34">
        <v>43765</v>
      </c>
      <c r="B821" s="18">
        <v>0.79513888888888884</v>
      </c>
      <c r="C821" s="18">
        <f ca="1">B821+(D821/1440)</f>
        <v>0.77708333333333324</v>
      </c>
      <c r="D821" s="31">
        <f ca="1">RANDBETWEEN(-30,120)</f>
        <v>-26</v>
      </c>
      <c r="E821" s="19" t="s">
        <v>61</v>
      </c>
      <c r="F821" s="19" t="s">
        <v>62</v>
      </c>
      <c r="G821" s="19" t="s">
        <v>231</v>
      </c>
      <c r="H821" s="19"/>
      <c r="I821" s="11">
        <f ca="1">IF(C821&gt;B821,-(B821-C821),C821-B821)</f>
        <v>-1.8055555555555602E-2</v>
      </c>
      <c r="J821" s="11">
        <f>MONTH(A821)</f>
        <v>10</v>
      </c>
      <c r="K821" s="11" t="str">
        <f>TEXT(DAY(A821), "DD")</f>
        <v>27</v>
      </c>
      <c r="L821" s="12" t="str">
        <f ca="1">TEXT(HOUR(C821),"00")</f>
        <v>18</v>
      </c>
      <c r="M821" s="12" t="str">
        <f ca="1">TEXT(MINUTE(C821),"00")</f>
        <v>39</v>
      </c>
      <c r="N821" s="13" t="str">
        <f ca="1">CONCATENATE(J821,K821,L821,M821,)</f>
        <v>10271839</v>
      </c>
      <c r="O821" s="11">
        <f ca="1">I821*1440</f>
        <v>-26.000000000000068</v>
      </c>
      <c r="P821" s="13">
        <v>1267</v>
      </c>
      <c r="Q821" s="13" t="str">
        <f>E821</f>
        <v>WARSAW</v>
      </c>
      <c r="R821" s="13" t="s">
        <v>343</v>
      </c>
      <c r="S821" s="29" t="str">
        <f ca="1">CONCATENATE(N821,",",INT(O821),",",P821,",",Q821,",",R821)</f>
        <v>10271839,-27,1267,WARSAW,GENEVA</v>
      </c>
    </row>
    <row r="822" spans="1:19" ht="43.5" x14ac:dyDescent="0.25">
      <c r="A822" s="34">
        <v>43765</v>
      </c>
      <c r="B822" s="18">
        <v>0.81597222222222221</v>
      </c>
      <c r="C822" s="18">
        <f ca="1">B822+(D822/1440)</f>
        <v>0.80694444444444446</v>
      </c>
      <c r="D822" s="31">
        <f ca="1">RANDBETWEEN(-30,120)</f>
        <v>-13</v>
      </c>
      <c r="E822" s="19" t="s">
        <v>79</v>
      </c>
      <c r="F822" s="19" t="s">
        <v>80</v>
      </c>
      <c r="G822" s="19" t="s">
        <v>240</v>
      </c>
      <c r="H822" s="19"/>
      <c r="I822" s="11">
        <f ca="1">IF(C822&gt;B822,-(B822-C822),C822-B822)</f>
        <v>-9.0277777777777457E-3</v>
      </c>
      <c r="J822" s="11">
        <f>MONTH(A822)</f>
        <v>10</v>
      </c>
      <c r="K822" s="11" t="str">
        <f>TEXT(DAY(A822), "DD")</f>
        <v>27</v>
      </c>
      <c r="L822" s="12" t="str">
        <f ca="1">TEXT(HOUR(C822),"00")</f>
        <v>19</v>
      </c>
      <c r="M822" s="12" t="str">
        <f ca="1">TEXT(MINUTE(C822),"00")</f>
        <v>22</v>
      </c>
      <c r="N822" s="13" t="str">
        <f ca="1">CONCATENATE(J822,K822,L822,M822,)</f>
        <v>10271922</v>
      </c>
      <c r="O822" s="11">
        <f ca="1">I822*1440</f>
        <v>-12.999999999999954</v>
      </c>
      <c r="P822" s="13">
        <v>1144</v>
      </c>
      <c r="Q822" s="13" t="str">
        <f>E822</f>
        <v>COPENHAGEN</v>
      </c>
      <c r="R822" s="13" t="s">
        <v>343</v>
      </c>
      <c r="S822" s="29" t="str">
        <f ca="1">CONCATENATE(N822,",",INT(O822),",",P822,",",Q822,",",R822)</f>
        <v>10271922,-13,1144,COPENHAGEN,GENEVA</v>
      </c>
    </row>
    <row r="823" spans="1:19" x14ac:dyDescent="0.25">
      <c r="A823" s="34">
        <v>43765</v>
      </c>
      <c r="B823" s="18">
        <v>0.68055555555555547</v>
      </c>
      <c r="C823" s="18">
        <f ca="1">B823+(D823/1440)</f>
        <v>0.67499999999999993</v>
      </c>
      <c r="D823" s="31">
        <f ca="1">RANDBETWEEN(-30,120)</f>
        <v>-8</v>
      </c>
      <c r="E823" s="19" t="s">
        <v>39</v>
      </c>
      <c r="F823" s="19" t="s">
        <v>37</v>
      </c>
      <c r="G823" s="19" t="s">
        <v>190</v>
      </c>
      <c r="H823" s="19"/>
      <c r="I823" s="11">
        <f ca="1">IF(C823&gt;B823,-(B823-C823),C823-B823)</f>
        <v>-5.5555555555555358E-3</v>
      </c>
      <c r="J823" s="11">
        <f>MONTH(A823)</f>
        <v>10</v>
      </c>
      <c r="K823" s="11" t="str">
        <f>TEXT(DAY(A823), "DD")</f>
        <v>27</v>
      </c>
      <c r="L823" s="12" t="str">
        <f ca="1">TEXT(HOUR(C823),"00")</f>
        <v>16</v>
      </c>
      <c r="M823" s="12" t="str">
        <f ca="1">TEXT(MINUTE(C823),"00")</f>
        <v>12</v>
      </c>
      <c r="N823" s="13" t="str">
        <f ca="1">CONCATENATE(J823,K823,L823,M823,)</f>
        <v>10271612</v>
      </c>
      <c r="O823" s="11">
        <f ca="1">I823*1440</f>
        <v>-7.9999999999999716</v>
      </c>
      <c r="P823" s="13">
        <v>463</v>
      </c>
      <c r="Q823" s="13" t="str">
        <f>E823</f>
        <v>MUNICH</v>
      </c>
      <c r="R823" s="13" t="s">
        <v>343</v>
      </c>
      <c r="S823" s="29" t="str">
        <f ca="1">CONCATENATE(N823,",",INT(O823),",",P823,",",Q823,",",R823)</f>
        <v>10271612,-8,463,MUNICH,GENEVA</v>
      </c>
    </row>
    <row r="824" spans="1:19" ht="29.25" x14ac:dyDescent="0.25">
      <c r="A824" s="34">
        <v>43765</v>
      </c>
      <c r="B824" s="18">
        <v>0.70833333333333337</v>
      </c>
      <c r="C824" s="18">
        <f ca="1">B824+(D824/1440)</f>
        <v>0.78263888888888888</v>
      </c>
      <c r="D824" s="31">
        <f ca="1">RANDBETWEEN(-30,120)</f>
        <v>107</v>
      </c>
      <c r="E824" s="19" t="s">
        <v>197</v>
      </c>
      <c r="F824" s="19" t="s">
        <v>37</v>
      </c>
      <c r="G824" s="19" t="s">
        <v>198</v>
      </c>
      <c r="H824" s="19"/>
      <c r="I824" s="11">
        <f ca="1">IF(C824&gt;B824,-(B824-C824),C824-B824)</f>
        <v>7.4305555555555514E-2</v>
      </c>
      <c r="J824" s="11">
        <f>MONTH(A824)</f>
        <v>10</v>
      </c>
      <c r="K824" s="11" t="str">
        <f>TEXT(DAY(A824), "DD")</f>
        <v>27</v>
      </c>
      <c r="L824" s="12" t="str">
        <f ca="1">TEXT(HOUR(C824),"00")</f>
        <v>18</v>
      </c>
      <c r="M824" s="12" t="str">
        <f ca="1">TEXT(MINUTE(C824),"00")</f>
        <v>47</v>
      </c>
      <c r="N824" s="13" t="str">
        <f ca="1">CONCATENATE(J824,K824,L824,M824,)</f>
        <v>10271847</v>
      </c>
      <c r="O824" s="11">
        <f ca="1">I824*1440</f>
        <v>106.99999999999994</v>
      </c>
      <c r="P824" s="13">
        <v>2418</v>
      </c>
      <c r="Q824" s="13" t="str">
        <f>E824</f>
        <v>MOSCOW DME</v>
      </c>
      <c r="R824" s="13" t="s">
        <v>343</v>
      </c>
      <c r="S824" s="29" t="str">
        <f ca="1">CONCATENATE(N824,",",INT(O824),",",P824,",",Q824,",",R824)</f>
        <v>10271847,107,2418,MOSCOW DME,GENEVA</v>
      </c>
    </row>
    <row r="825" spans="1:19" x14ac:dyDescent="0.25">
      <c r="A825" s="34">
        <v>43765</v>
      </c>
      <c r="B825" s="18">
        <v>0.67013888888888884</v>
      </c>
      <c r="C825" s="18">
        <f ca="1">B825+(D825/1440)</f>
        <v>0.74166666666666659</v>
      </c>
      <c r="D825" s="31">
        <f ca="1">RANDBETWEEN(-30,120)</f>
        <v>103</v>
      </c>
      <c r="E825" s="19" t="s">
        <v>65</v>
      </c>
      <c r="F825" s="19" t="s">
        <v>23</v>
      </c>
      <c r="G825" s="19" t="s">
        <v>181</v>
      </c>
      <c r="H825" s="19"/>
      <c r="I825" s="11">
        <f ca="1">IF(C825&gt;B825,-(B825-C825),C825-B825)</f>
        <v>7.1527777777777746E-2</v>
      </c>
      <c r="J825" s="11">
        <f>MONTH(A825)</f>
        <v>10</v>
      </c>
      <c r="K825" s="11" t="str">
        <f>TEXT(DAY(A825), "DD")</f>
        <v>27</v>
      </c>
      <c r="L825" s="12" t="str">
        <f ca="1">TEXT(HOUR(C825),"00")</f>
        <v>17</v>
      </c>
      <c r="M825" s="12" t="str">
        <f ca="1">TEXT(MINUTE(C825),"00")</f>
        <v>48</v>
      </c>
      <c r="N825" s="13" t="str">
        <f ca="1">CONCATENATE(J825,K825,L825,M825,)</f>
        <v>10271748</v>
      </c>
      <c r="O825" s="11">
        <f ca="1">I825*1440</f>
        <v>102.99999999999996</v>
      </c>
      <c r="P825" s="13">
        <v>2903</v>
      </c>
      <c r="Q825" s="13" t="str">
        <f>E825</f>
        <v>TEL AVIV</v>
      </c>
      <c r="R825" s="13" t="s">
        <v>343</v>
      </c>
      <c r="S825" s="29" t="str">
        <f ca="1">CONCATENATE(N825,",",INT(O825),",",P825,",",Q825,",",R825)</f>
        <v>10271748,103,2903,TEL AVIV,GENEVA</v>
      </c>
    </row>
    <row r="826" spans="1:19" ht="29.25" x14ac:dyDescent="0.25">
      <c r="A826" s="34">
        <v>43765</v>
      </c>
      <c r="B826" s="18">
        <v>0.82986111111111116</v>
      </c>
      <c r="C826" s="18">
        <f ca="1">B826+(D826/1440)</f>
        <v>0.8666666666666667</v>
      </c>
      <c r="D826" s="31">
        <f ca="1">RANDBETWEEN(-30,120)</f>
        <v>53</v>
      </c>
      <c r="E826" s="19" t="s">
        <v>41</v>
      </c>
      <c r="F826" s="19" t="s">
        <v>42</v>
      </c>
      <c r="G826" s="19" t="s">
        <v>244</v>
      </c>
      <c r="H826" s="19"/>
      <c r="I826" s="11">
        <f ca="1">IF(C826&gt;B826,-(B826-C826),C826-B826)</f>
        <v>3.6805555555555536E-2</v>
      </c>
      <c r="J826" s="11">
        <f>MONTH(A826)</f>
        <v>10</v>
      </c>
      <c r="K826" s="11" t="str">
        <f>TEXT(DAY(A826), "DD")</f>
        <v>27</v>
      </c>
      <c r="L826" s="12" t="str">
        <f ca="1">TEXT(HOUR(C826),"00")</f>
        <v>20</v>
      </c>
      <c r="M826" s="12" t="str">
        <f ca="1">TEXT(MINUTE(C826),"00")</f>
        <v>48</v>
      </c>
      <c r="N826" s="13" t="str">
        <f ca="1">CONCATENATE(J826,K826,L826,M826,)</f>
        <v>10272048</v>
      </c>
      <c r="O826" s="11">
        <f ca="1">I826*1440</f>
        <v>52.999999999999972</v>
      </c>
      <c r="P826" s="13">
        <v>560</v>
      </c>
      <c r="Q826" s="13" t="str">
        <f>E826</f>
        <v>DUSSELDORF</v>
      </c>
      <c r="R826" s="13" t="s">
        <v>343</v>
      </c>
      <c r="S826" s="29" t="str">
        <f ca="1">CONCATENATE(N826,",",INT(O826),",",P826,",",Q826,",",R826)</f>
        <v>10272048,53,560,DUSSELDORF,GENEVA</v>
      </c>
    </row>
    <row r="827" spans="1:19" x14ac:dyDescent="0.25">
      <c r="A827" s="34">
        <v>43765</v>
      </c>
      <c r="B827" s="18">
        <v>0.74305555555555547</v>
      </c>
      <c r="C827" s="18">
        <f ca="1">B827+(D827/1440)</f>
        <v>0.75763888888888875</v>
      </c>
      <c r="D827" s="31">
        <f ca="1">RANDBETWEEN(-30,120)</f>
        <v>21</v>
      </c>
      <c r="E827" s="19" t="s">
        <v>36</v>
      </c>
      <c r="F827" s="19" t="s">
        <v>37</v>
      </c>
      <c r="G827" s="19" t="s">
        <v>214</v>
      </c>
      <c r="H827" s="19"/>
      <c r="I827" s="11">
        <f ca="1">IF(C827&gt;B827,-(B827-C827),C827-B827)</f>
        <v>1.4583333333333282E-2</v>
      </c>
      <c r="J827" s="11">
        <f>MONTH(A827)</f>
        <v>10</v>
      </c>
      <c r="K827" s="11" t="str">
        <f>TEXT(DAY(A827), "DD")</f>
        <v>27</v>
      </c>
      <c r="L827" s="12" t="str">
        <f ca="1">TEXT(HOUR(C827),"00")</f>
        <v>18</v>
      </c>
      <c r="M827" s="12" t="str">
        <f ca="1">TEXT(MINUTE(C827),"00")</f>
        <v>11</v>
      </c>
      <c r="N827" s="13" t="str">
        <f ca="1">CONCATENATE(J827,K827,L827,M827,)</f>
        <v>10271811</v>
      </c>
      <c r="O827" s="11">
        <f ca="1">I827*1440</f>
        <v>20.999999999999925</v>
      </c>
      <c r="P827" s="13">
        <v>223</v>
      </c>
      <c r="Q827" s="13" t="str">
        <f>E827</f>
        <v>ZURICH</v>
      </c>
      <c r="R827" s="13" t="s">
        <v>343</v>
      </c>
      <c r="S827" s="29" t="str">
        <f ca="1">CONCATENATE(N827,",",INT(O827),",",P827,",",Q827,",",R827)</f>
        <v>10271811,20,223,ZURICH,GENEVA</v>
      </c>
    </row>
    <row r="828" spans="1:19" ht="29.25" x14ac:dyDescent="0.25">
      <c r="A828" s="34">
        <v>43765</v>
      </c>
      <c r="B828" s="18">
        <v>0.73958333333333337</v>
      </c>
      <c r="C828" s="18">
        <f ca="1">B828+(D828/1440)</f>
        <v>0.76944444444444449</v>
      </c>
      <c r="D828" s="31">
        <f ca="1">RANDBETWEEN(-30,120)</f>
        <v>43</v>
      </c>
      <c r="E828" s="19" t="s">
        <v>54</v>
      </c>
      <c r="F828" s="19" t="s">
        <v>58</v>
      </c>
      <c r="G828" s="19" t="s">
        <v>213</v>
      </c>
      <c r="H828" s="19"/>
      <c r="I828" s="11">
        <f ca="1">IF(C828&gt;B828,-(B828-C828),C828-B828)</f>
        <v>2.9861111111111116E-2</v>
      </c>
      <c r="J828" s="11">
        <f>MONTH(A828)</f>
        <v>10</v>
      </c>
      <c r="K828" s="11" t="str">
        <f>TEXT(DAY(A828), "DD")</f>
        <v>27</v>
      </c>
      <c r="L828" s="12" t="str">
        <f ca="1">TEXT(HOUR(C828),"00")</f>
        <v>18</v>
      </c>
      <c r="M828" s="12" t="str">
        <f ca="1">TEXT(MINUTE(C828),"00")</f>
        <v>28</v>
      </c>
      <c r="N828" s="13" t="str">
        <f ca="1">CONCATENATE(J828,K828,L828,M828,)</f>
        <v>10271828</v>
      </c>
      <c r="O828" s="11">
        <f ca="1">I828*1440</f>
        <v>43.000000000000007</v>
      </c>
      <c r="P828" s="13">
        <v>745</v>
      </c>
      <c r="Q828" s="13" t="str">
        <f>E828</f>
        <v>LONDON LHR</v>
      </c>
      <c r="R828" s="13" t="s">
        <v>343</v>
      </c>
      <c r="S828" s="29" t="str">
        <f ca="1">CONCATENATE(N828,",",INT(O828),",",P828,",",Q828,",",R828)</f>
        <v>10271828,43,745,LONDON LHR,GENEVA</v>
      </c>
    </row>
    <row r="829" spans="1:19" x14ac:dyDescent="0.25">
      <c r="A829" s="34">
        <v>43765</v>
      </c>
      <c r="B829" s="18">
        <v>0.67708333333333337</v>
      </c>
      <c r="C829" s="18">
        <f ca="1">B829+(D829/1440)</f>
        <v>0.6972222222222223</v>
      </c>
      <c r="D829" s="31">
        <f ca="1">RANDBETWEEN(-30,120)</f>
        <v>29</v>
      </c>
      <c r="E829" s="19" t="s">
        <v>182</v>
      </c>
      <c r="F829" s="19" t="s">
        <v>23</v>
      </c>
      <c r="G829" s="19" t="s">
        <v>183</v>
      </c>
      <c r="H829" s="19"/>
      <c r="I829" s="11">
        <f ca="1">IF(C829&gt;B829,-(B829-C829),C829-B829)</f>
        <v>2.0138888888888928E-2</v>
      </c>
      <c r="J829" s="11">
        <f>MONTH(A829)</f>
        <v>10</v>
      </c>
      <c r="K829" s="11" t="str">
        <f>TEXT(DAY(A829), "DD")</f>
        <v>27</v>
      </c>
      <c r="L829" s="12" t="str">
        <f ca="1">TEXT(HOUR(C829),"00")</f>
        <v>16</v>
      </c>
      <c r="M829" s="12" t="str">
        <f ca="1">TEXT(MINUTE(C829),"00")</f>
        <v>44</v>
      </c>
      <c r="N829" s="13" t="str">
        <f ca="1">CONCATENATE(J829,K829,L829,M829,)</f>
        <v>10271644</v>
      </c>
      <c r="O829" s="11">
        <f ca="1">I829*1440</f>
        <v>29.000000000000057</v>
      </c>
      <c r="P829" s="13">
        <v>864</v>
      </c>
      <c r="Q829" s="13" t="str">
        <f>E829</f>
        <v>BRISTOL</v>
      </c>
      <c r="R829" s="13" t="s">
        <v>343</v>
      </c>
      <c r="S829" s="29" t="str">
        <f ca="1">CONCATENATE(N829,",",INT(O829),",",P829,",",Q829,",",R829)</f>
        <v>10271644,29,864,BRISTOL,GENEVA</v>
      </c>
    </row>
    <row r="830" spans="1:19" x14ac:dyDescent="0.25">
      <c r="A830" s="34">
        <v>43765</v>
      </c>
      <c r="B830" s="18">
        <v>0.76041666666666663</v>
      </c>
      <c r="C830" s="18">
        <f ca="1">B830+(D830/1440)</f>
        <v>0.80902777777777779</v>
      </c>
      <c r="D830" s="31">
        <f ca="1">RANDBETWEEN(-30,120)</f>
        <v>70</v>
      </c>
      <c r="E830" s="19" t="s">
        <v>46</v>
      </c>
      <c r="F830" s="19" t="s">
        <v>23</v>
      </c>
      <c r="G830" s="19" t="s">
        <v>222</v>
      </c>
      <c r="H830" s="19"/>
      <c r="I830" s="11">
        <f ca="1">IF(C830&gt;B830,-(B830-C830),C830-B830)</f>
        <v>4.861111111111116E-2</v>
      </c>
      <c r="J830" s="11">
        <f>MONTH(A830)</f>
        <v>10</v>
      </c>
      <c r="K830" s="11" t="str">
        <f>TEXT(DAY(A830), "DD")</f>
        <v>27</v>
      </c>
      <c r="L830" s="12" t="str">
        <f ca="1">TEXT(HOUR(C830),"00")</f>
        <v>19</v>
      </c>
      <c r="M830" s="12" t="str">
        <f ca="1">TEXT(MINUTE(C830),"00")</f>
        <v>25</v>
      </c>
      <c r="N830" s="13" t="str">
        <f ca="1">CONCATENATE(J830,K830,L830,M830,)</f>
        <v>10271925</v>
      </c>
      <c r="O830" s="11">
        <f ca="1">I830*1440</f>
        <v>70.000000000000071</v>
      </c>
      <c r="P830" s="13">
        <v>803</v>
      </c>
      <c r="Q830" s="13" t="str">
        <f>E830</f>
        <v>VIENNA</v>
      </c>
      <c r="R830" s="13" t="s">
        <v>343</v>
      </c>
      <c r="S830" s="29" t="str">
        <f ca="1">CONCATENATE(N830,",",INT(O830),",",P830,",",Q830,",",R830)</f>
        <v>10271925,70,803,VIENNA,GENEVA</v>
      </c>
    </row>
    <row r="831" spans="1:19" ht="29.25" x14ac:dyDescent="0.25">
      <c r="A831" s="34">
        <v>43765</v>
      </c>
      <c r="B831" s="18">
        <v>0.69444444444444453</v>
      </c>
      <c r="C831" s="18">
        <f ca="1">B831+(D831/1440)</f>
        <v>0.68819444444444455</v>
      </c>
      <c r="D831" s="31">
        <f ca="1">RANDBETWEEN(-30,120)</f>
        <v>-9</v>
      </c>
      <c r="E831" s="19" t="s">
        <v>33</v>
      </c>
      <c r="F831" s="19" t="s">
        <v>34</v>
      </c>
      <c r="G831" s="19" t="s">
        <v>194</v>
      </c>
      <c r="H831" s="19"/>
      <c r="I831" s="11">
        <f ca="1">IF(C831&gt;B831,-(B831-C831),C831-B831)</f>
        <v>-6.2499999999999778E-3</v>
      </c>
      <c r="J831" s="11">
        <f>MONTH(A831)</f>
        <v>10</v>
      </c>
      <c r="K831" s="11" t="str">
        <f>TEXT(DAY(A831), "DD")</f>
        <v>27</v>
      </c>
      <c r="L831" s="12" t="str">
        <f ca="1">TEXT(HOUR(C831),"00")</f>
        <v>16</v>
      </c>
      <c r="M831" s="12" t="str">
        <f ca="1">TEXT(MINUTE(C831),"00")</f>
        <v>31</v>
      </c>
      <c r="N831" s="13" t="str">
        <f ca="1">CONCATENATE(J831,K831,L831,M831,)</f>
        <v>10271631</v>
      </c>
      <c r="O831" s="11">
        <f ca="1">I831*1440</f>
        <v>-8.999999999999968</v>
      </c>
      <c r="P831" s="13">
        <v>691</v>
      </c>
      <c r="Q831" s="13" t="str">
        <f>E831</f>
        <v>AMSTERDAM</v>
      </c>
      <c r="R831" s="13" t="s">
        <v>343</v>
      </c>
      <c r="S831" s="29" t="str">
        <f ca="1">CONCATENATE(N831,",",INT(O831),",",P831,",",Q831,",",R831)</f>
        <v>10271631,-9,691,AMSTERDAM,GENEVA</v>
      </c>
    </row>
    <row r="832" spans="1:19" x14ac:dyDescent="0.25">
      <c r="A832" s="34">
        <v>43765</v>
      </c>
      <c r="B832" s="25">
        <v>0.77777777777777779</v>
      </c>
      <c r="C832" s="18">
        <f ca="1">B832+(D832/1440)</f>
        <v>0.7729166666666667</v>
      </c>
      <c r="D832" s="31">
        <f ca="1">RANDBETWEEN(-30,120)</f>
        <v>-7</v>
      </c>
      <c r="E832" s="26" t="s">
        <v>19</v>
      </c>
      <c r="F832" s="26" t="s">
        <v>20</v>
      </c>
      <c r="G832" s="26" t="s">
        <v>226</v>
      </c>
      <c r="H832" s="19"/>
      <c r="I832" s="11">
        <f ca="1">IF(C832&gt;B832,-(B832-C832),C832-B832)</f>
        <v>-4.8611111111110938E-3</v>
      </c>
      <c r="J832" s="11">
        <f>MONTH(A832)</f>
        <v>10</v>
      </c>
      <c r="K832" s="11" t="str">
        <f>TEXT(DAY(A832), "DD")</f>
        <v>27</v>
      </c>
      <c r="L832" s="12" t="str">
        <f ca="1">TEXT(HOUR(C832),"00")</f>
        <v>18</v>
      </c>
      <c r="M832" s="12" t="str">
        <f ca="1">TEXT(MINUTE(C832),"00")</f>
        <v>33</v>
      </c>
      <c r="N832" s="13" t="str">
        <f ca="1">CONCATENATE(J832,K832,L832,M832,)</f>
        <v>10271833</v>
      </c>
      <c r="O832" s="11">
        <f ca="1">I832*1440</f>
        <v>-6.9999999999999751</v>
      </c>
      <c r="P832" s="13">
        <v>250</v>
      </c>
      <c r="Q832" s="13" t="str">
        <f>E832</f>
        <v>MILAN LIN</v>
      </c>
      <c r="R832" s="13" t="s">
        <v>343</v>
      </c>
      <c r="S832" s="29" t="str">
        <f ca="1">CONCATENATE(N832,",",INT(O832),",",P832,",",Q832,",",R832)</f>
        <v>10271833,-7,250,MILAN LIN,GENEVA</v>
      </c>
    </row>
    <row r="833" spans="1:19" ht="29.25" x14ac:dyDescent="0.25">
      <c r="A833" s="34">
        <v>43765</v>
      </c>
      <c r="B833" s="18">
        <v>0.71527777777777779</v>
      </c>
      <c r="C833" s="18">
        <f ca="1">B833+(D833/1440)</f>
        <v>0.75277777777777777</v>
      </c>
      <c r="D833" s="31">
        <f ca="1">RANDBETWEEN(-30,120)</f>
        <v>54</v>
      </c>
      <c r="E833" s="19" t="s">
        <v>90</v>
      </c>
      <c r="F833" s="19" t="s">
        <v>91</v>
      </c>
      <c r="G833" s="19" t="s">
        <v>201</v>
      </c>
      <c r="H833" s="19"/>
      <c r="I833" s="11">
        <f ca="1">IF(C833&gt;B833,-(B833-C833),C833-B833)</f>
        <v>3.7499999999999978E-2</v>
      </c>
      <c r="J833" s="11">
        <f>MONTH(A833)</f>
        <v>10</v>
      </c>
      <c r="K833" s="11" t="str">
        <f>TEXT(DAY(A833), "DD")</f>
        <v>27</v>
      </c>
      <c r="L833" s="12" t="str">
        <f ca="1">TEXT(HOUR(C833),"00")</f>
        <v>18</v>
      </c>
      <c r="M833" s="12" t="str">
        <f ca="1">TEXT(MINUTE(C833),"00")</f>
        <v>04</v>
      </c>
      <c r="N833" s="13" t="str">
        <f ca="1">CONCATENATE(J833,K833,L833,M833,)</f>
        <v>10271804</v>
      </c>
      <c r="O833" s="11">
        <f ca="1">I833*1440</f>
        <v>53.999999999999972</v>
      </c>
      <c r="P833" s="13">
        <v>1919</v>
      </c>
      <c r="Q833" s="13" t="str">
        <f>E833</f>
        <v>ISTANBUL IST</v>
      </c>
      <c r="R833" s="13" t="s">
        <v>343</v>
      </c>
      <c r="S833" s="29" t="str">
        <f ca="1">CONCATENATE(N833,",",INT(O833),",",P833,",",Q833,",",R833)</f>
        <v>10271804,54,1919,ISTANBUL IST,GENEVA</v>
      </c>
    </row>
    <row r="834" spans="1:19" x14ac:dyDescent="0.25">
      <c r="A834" s="34">
        <v>43765</v>
      </c>
      <c r="B834" s="18">
        <v>0.78125</v>
      </c>
      <c r="C834" s="18">
        <f ca="1">B834+(D834/1440)</f>
        <v>0.78125</v>
      </c>
      <c r="D834" s="31">
        <f ca="1">RANDBETWEEN(-30,120)</f>
        <v>0</v>
      </c>
      <c r="E834" s="19" t="s">
        <v>125</v>
      </c>
      <c r="F834" s="19" t="s">
        <v>126</v>
      </c>
      <c r="G834" s="19" t="s">
        <v>229</v>
      </c>
      <c r="H834" s="19"/>
      <c r="I834" s="11">
        <f ca="1">IF(C834&gt;B834,-(B834-C834),C834-B834)</f>
        <v>0</v>
      </c>
      <c r="J834" s="11">
        <f>MONTH(A834)</f>
        <v>10</v>
      </c>
      <c r="K834" s="11" t="str">
        <f>TEXT(DAY(A834), "DD")</f>
        <v>27</v>
      </c>
      <c r="L834" s="12" t="str">
        <f ca="1">TEXT(HOUR(C834),"00")</f>
        <v>18</v>
      </c>
      <c r="M834" s="12" t="str">
        <f ca="1">TEXT(MINUTE(C834),"00")</f>
        <v>45</v>
      </c>
      <c r="N834" s="13" t="str">
        <f ca="1">CONCATENATE(J834,K834,L834,M834,)</f>
        <v>10271845</v>
      </c>
      <c r="O834" s="11">
        <f ca="1">I834*1440</f>
        <v>0</v>
      </c>
      <c r="P834" s="13">
        <v>4909</v>
      </c>
      <c r="Q834" s="13" t="str">
        <f>E834</f>
        <v>DUBAI</v>
      </c>
      <c r="R834" s="13" t="s">
        <v>343</v>
      </c>
      <c r="S834" s="29" t="str">
        <f ca="1">CONCATENATE(N834,",",INT(O834),",",P834,",",Q834,",",R834)</f>
        <v>10271845,0,4909,DUBAI,GENEVA</v>
      </c>
    </row>
    <row r="835" spans="1:19" x14ac:dyDescent="0.25">
      <c r="A835" s="34">
        <v>43765</v>
      </c>
      <c r="B835" s="18">
        <v>0.80555555555555547</v>
      </c>
      <c r="C835" s="18">
        <f ca="1">B835+(D835/1440)</f>
        <v>0.85416666666666663</v>
      </c>
      <c r="D835" s="31">
        <f ca="1">RANDBETWEEN(-30,120)</f>
        <v>70</v>
      </c>
      <c r="E835" s="19" t="s">
        <v>56</v>
      </c>
      <c r="F835" s="19" t="s">
        <v>108</v>
      </c>
      <c r="G835" s="19" t="s">
        <v>234</v>
      </c>
      <c r="H835" s="19"/>
      <c r="I835" s="11">
        <f ca="1">IF(C835&gt;B835,-(B835-C835),C835-B835)</f>
        <v>4.861111111111116E-2</v>
      </c>
      <c r="J835" s="11">
        <f>MONTH(A835)</f>
        <v>10</v>
      </c>
      <c r="K835" s="11" t="str">
        <f>TEXT(DAY(A835), "DD")</f>
        <v>27</v>
      </c>
      <c r="L835" s="12" t="str">
        <f ca="1">TEXT(HOUR(C835),"00")</f>
        <v>20</v>
      </c>
      <c r="M835" s="12" t="str">
        <f ca="1">TEXT(MINUTE(C835),"00")</f>
        <v>30</v>
      </c>
      <c r="N835" s="13" t="str">
        <f ca="1">CONCATENATE(J835,K835,L835,M835,)</f>
        <v>10272030</v>
      </c>
      <c r="O835" s="11">
        <f ca="1">I835*1440</f>
        <v>70.000000000000071</v>
      </c>
      <c r="P835" s="13">
        <v>1309</v>
      </c>
      <c r="Q835" s="13" t="str">
        <f>E835</f>
        <v>PORTO</v>
      </c>
      <c r="R835" s="13" t="s">
        <v>343</v>
      </c>
      <c r="S835" s="29" t="str">
        <f ca="1">CONCATENATE(N835,",",INT(O835),",",P835,",",Q835,",",R835)</f>
        <v>10272030,70,1309,PORTO,GENEVA</v>
      </c>
    </row>
    <row r="836" spans="1:19" ht="29.25" x14ac:dyDescent="0.25">
      <c r="A836" s="34">
        <v>43765</v>
      </c>
      <c r="B836" s="18">
        <v>0.79861111111111116</v>
      </c>
      <c r="C836" s="18">
        <f ca="1">B836+(D836/1440)</f>
        <v>0.82986111111111116</v>
      </c>
      <c r="D836" s="31">
        <f ca="1">RANDBETWEEN(-30,120)</f>
        <v>45</v>
      </c>
      <c r="E836" s="19" t="s">
        <v>33</v>
      </c>
      <c r="F836" s="19" t="s">
        <v>23</v>
      </c>
      <c r="G836" s="19" t="s">
        <v>232</v>
      </c>
      <c r="H836" s="19"/>
      <c r="I836" s="11">
        <f ca="1">IF(C836&gt;B836,-(B836-C836),C836-B836)</f>
        <v>3.125E-2</v>
      </c>
      <c r="J836" s="11">
        <f>MONTH(A836)</f>
        <v>10</v>
      </c>
      <c r="K836" s="11" t="str">
        <f>TEXT(DAY(A836), "DD")</f>
        <v>27</v>
      </c>
      <c r="L836" s="12" t="str">
        <f ca="1">TEXT(HOUR(C836),"00")</f>
        <v>19</v>
      </c>
      <c r="M836" s="12" t="str">
        <f ca="1">TEXT(MINUTE(C836),"00")</f>
        <v>55</v>
      </c>
      <c r="N836" s="13" t="str">
        <f ca="1">CONCATENATE(J836,K836,L836,M836,)</f>
        <v>10271955</v>
      </c>
      <c r="O836" s="11">
        <f ca="1">I836*1440</f>
        <v>45</v>
      </c>
      <c r="P836" s="13">
        <v>691</v>
      </c>
      <c r="Q836" s="13" t="str">
        <f>E836</f>
        <v>AMSTERDAM</v>
      </c>
      <c r="R836" s="13" t="s">
        <v>343</v>
      </c>
      <c r="S836" s="29" t="str">
        <f ca="1">CONCATENATE(N836,",",INT(O836),",",P836,",",Q836,",",R836)</f>
        <v>10271955,45,691,AMSTERDAM,GENEVA</v>
      </c>
    </row>
    <row r="837" spans="1:19" ht="29.25" x14ac:dyDescent="0.25">
      <c r="A837" s="34">
        <v>43765</v>
      </c>
      <c r="B837" s="18">
        <v>0.70833333333333337</v>
      </c>
      <c r="C837" s="18">
        <f ca="1">B837+(D837/1440)</f>
        <v>0.77013888888888893</v>
      </c>
      <c r="D837" s="31">
        <f ca="1">RANDBETWEEN(-30,120)</f>
        <v>89</v>
      </c>
      <c r="E837" s="19" t="s">
        <v>98</v>
      </c>
      <c r="F837" s="19" t="s">
        <v>23</v>
      </c>
      <c r="G837" s="19" t="s">
        <v>199</v>
      </c>
      <c r="H837" s="19"/>
      <c r="I837" s="11">
        <f ca="1">IF(C837&gt;B837,-(B837-C837),C837-B837)</f>
        <v>6.1805555555555558E-2</v>
      </c>
      <c r="J837" s="11">
        <f>MONTH(A837)</f>
        <v>10</v>
      </c>
      <c r="K837" s="11" t="str">
        <f>TEXT(DAY(A837), "DD")</f>
        <v>27</v>
      </c>
      <c r="L837" s="12" t="str">
        <f ca="1">TEXT(HOUR(C837),"00")</f>
        <v>18</v>
      </c>
      <c r="M837" s="12" t="str">
        <f ca="1">TEXT(MINUTE(C837),"00")</f>
        <v>29</v>
      </c>
      <c r="N837" s="13" t="str">
        <f ca="1">CONCATENATE(J837,K837,L837,M837,)</f>
        <v>10271829</v>
      </c>
      <c r="O837" s="11">
        <f ca="1">I837*1440</f>
        <v>89</v>
      </c>
      <c r="P837" s="13">
        <v>745</v>
      </c>
      <c r="Q837" s="13" t="str">
        <f>E837</f>
        <v>LONDON LGW</v>
      </c>
      <c r="R837" s="13" t="s">
        <v>343</v>
      </c>
      <c r="S837" s="29" t="str">
        <f ca="1">CONCATENATE(N837,",",INT(O837),",",P837,",",Q837,",",R837)</f>
        <v>10271829,89,745,LONDON LGW,GENEVA</v>
      </c>
    </row>
    <row r="838" spans="1:19" x14ac:dyDescent="0.25">
      <c r="A838" s="34">
        <v>43765</v>
      </c>
      <c r="B838" s="18">
        <v>0.78125</v>
      </c>
      <c r="C838" s="18">
        <f ca="1">B838+(D838/1440)</f>
        <v>0.86250000000000004</v>
      </c>
      <c r="D838" s="31">
        <f ca="1">RANDBETWEEN(-30,120)</f>
        <v>117</v>
      </c>
      <c r="E838" s="19" t="s">
        <v>69</v>
      </c>
      <c r="F838" s="19" t="s">
        <v>37</v>
      </c>
      <c r="G838" s="19" t="s">
        <v>228</v>
      </c>
      <c r="H838" s="19"/>
      <c r="I838" s="11">
        <f ca="1">IF(C838&gt;B838,-(B838-C838),C838-B838)</f>
        <v>8.1250000000000044E-2</v>
      </c>
      <c r="J838" s="11">
        <f>MONTH(A838)</f>
        <v>10</v>
      </c>
      <c r="K838" s="11" t="str">
        <f>TEXT(DAY(A838), "DD")</f>
        <v>27</v>
      </c>
      <c r="L838" s="12" t="str">
        <f ca="1">TEXT(HOUR(C838),"00")</f>
        <v>20</v>
      </c>
      <c r="M838" s="12" t="str">
        <f ca="1">TEXT(MINUTE(C838),"00")</f>
        <v>42</v>
      </c>
      <c r="N838" s="13" t="str">
        <f ca="1">CONCATENATE(J838,K838,L838,M838,)</f>
        <v>10272042</v>
      </c>
      <c r="O838" s="11">
        <f ca="1">I838*1440</f>
        <v>117.00000000000006</v>
      </c>
      <c r="P838" s="13">
        <v>1710</v>
      </c>
      <c r="Q838" s="13" t="str">
        <f>E838</f>
        <v>ATHENS</v>
      </c>
      <c r="R838" s="13" t="s">
        <v>343</v>
      </c>
      <c r="S838" s="29" t="str">
        <f ca="1">CONCATENATE(N838,",",INT(O838),",",P838,",",Q838,",",R838)</f>
        <v>10272042,117,1710,ATHENS,GENEVA</v>
      </c>
    </row>
    <row r="839" spans="1:19" ht="29.25" x14ac:dyDescent="0.25">
      <c r="A839" s="34">
        <v>43765</v>
      </c>
      <c r="B839" s="18">
        <v>0.77777777777777779</v>
      </c>
      <c r="C839" s="18">
        <f ca="1">B839+(D839/1440)</f>
        <v>0.76736111111111116</v>
      </c>
      <c r="D839" s="31">
        <f ca="1">RANDBETWEEN(-30,120)</f>
        <v>-15</v>
      </c>
      <c r="E839" s="19" t="s">
        <v>33</v>
      </c>
      <c r="F839" s="19" t="s">
        <v>34</v>
      </c>
      <c r="G839" s="19" t="s">
        <v>227</v>
      </c>
      <c r="H839" s="19"/>
      <c r="I839" s="11">
        <f ca="1">IF(C839&gt;B839,-(B839-C839),C839-B839)</f>
        <v>-1.041666666666663E-2</v>
      </c>
      <c r="J839" s="11">
        <f>MONTH(A839)</f>
        <v>10</v>
      </c>
      <c r="K839" s="11" t="str">
        <f>TEXT(DAY(A839), "DD")</f>
        <v>27</v>
      </c>
      <c r="L839" s="12" t="str">
        <f ca="1">TEXT(HOUR(C839),"00")</f>
        <v>18</v>
      </c>
      <c r="M839" s="12" t="str">
        <f ca="1">TEXT(MINUTE(C839),"00")</f>
        <v>25</v>
      </c>
      <c r="N839" s="13" t="str">
        <f ca="1">CONCATENATE(J839,K839,L839,M839,)</f>
        <v>10271825</v>
      </c>
      <c r="O839" s="11">
        <f ca="1">I839*1440</f>
        <v>-14.999999999999947</v>
      </c>
      <c r="P839" s="13">
        <v>691</v>
      </c>
      <c r="Q839" s="13" t="str">
        <f>E839</f>
        <v>AMSTERDAM</v>
      </c>
      <c r="R839" s="13" t="s">
        <v>343</v>
      </c>
      <c r="S839" s="29" t="str">
        <f ca="1">CONCATENATE(N839,",",INT(O839),",",P839,",",Q839,",",R839)</f>
        <v>10271825,-15,691,AMSTERDAM,GENEVA</v>
      </c>
    </row>
    <row r="840" spans="1:19" x14ac:dyDescent="0.25">
      <c r="A840" s="34">
        <v>43765</v>
      </c>
      <c r="B840" s="18">
        <v>0.77083333333333337</v>
      </c>
      <c r="C840" s="18">
        <f ca="1">B840+(D840/1440)</f>
        <v>0.77013888888888893</v>
      </c>
      <c r="D840" s="31">
        <f ca="1">RANDBETWEEN(-30,120)</f>
        <v>-1</v>
      </c>
      <c r="E840" s="19" t="s">
        <v>22</v>
      </c>
      <c r="F840" s="19" t="s">
        <v>23</v>
      </c>
      <c r="G840" s="19" t="s">
        <v>224</v>
      </c>
      <c r="H840" s="19"/>
      <c r="I840" s="11">
        <f ca="1">IF(C840&gt;B840,-(B840-C840),C840-B840)</f>
        <v>-6.9444444444444198E-4</v>
      </c>
      <c r="J840" s="11">
        <f>MONTH(A840)</f>
        <v>10</v>
      </c>
      <c r="K840" s="11" t="str">
        <f>TEXT(DAY(A840), "DD")</f>
        <v>27</v>
      </c>
      <c r="L840" s="12" t="str">
        <f ca="1">TEXT(HOUR(C840),"00")</f>
        <v>18</v>
      </c>
      <c r="M840" s="12" t="str">
        <f ca="1">TEXT(MINUTE(C840),"00")</f>
        <v>29</v>
      </c>
      <c r="N840" s="13" t="str">
        <f ca="1">CONCATENATE(J840,K840,L840,M840,)</f>
        <v>10271829</v>
      </c>
      <c r="O840" s="11">
        <f ca="1">I840*1440</f>
        <v>-0.99999999999999645</v>
      </c>
      <c r="P840" s="13">
        <v>291</v>
      </c>
      <c r="Q840" s="13" t="str">
        <f>E840</f>
        <v>NICE</v>
      </c>
      <c r="R840" s="13" t="s">
        <v>343</v>
      </c>
      <c r="S840" s="29" t="str">
        <f ca="1">CONCATENATE(N840,",",INT(O840),",",P840,",",Q840,",",R840)</f>
        <v>10271829,-1,291,NICE,GENEVA</v>
      </c>
    </row>
    <row r="841" spans="1:19" x14ac:dyDescent="0.25">
      <c r="A841" s="34">
        <v>43765</v>
      </c>
      <c r="B841" s="18">
        <v>0.80555555555555547</v>
      </c>
      <c r="C841" s="18">
        <f ca="1">B841+(D841/1440)</f>
        <v>0.8881944444444444</v>
      </c>
      <c r="D841" s="31">
        <f ca="1">RANDBETWEEN(-30,120)</f>
        <v>119</v>
      </c>
      <c r="E841" s="19" t="s">
        <v>46</v>
      </c>
      <c r="F841" s="19" t="s">
        <v>47</v>
      </c>
      <c r="G841" s="19" t="s">
        <v>233</v>
      </c>
      <c r="H841" s="19"/>
      <c r="I841" s="11">
        <f ca="1">IF(C841&gt;B841,-(B841-C841),C841-B841)</f>
        <v>8.2638888888888928E-2</v>
      </c>
      <c r="J841" s="11">
        <f>MONTH(A841)</f>
        <v>10</v>
      </c>
      <c r="K841" s="11" t="str">
        <f>TEXT(DAY(A841), "DD")</f>
        <v>27</v>
      </c>
      <c r="L841" s="12" t="str">
        <f ca="1">TEXT(HOUR(C841),"00")</f>
        <v>21</v>
      </c>
      <c r="M841" s="12" t="str">
        <f ca="1">TEXT(MINUTE(C841),"00")</f>
        <v>19</v>
      </c>
      <c r="N841" s="13" t="str">
        <f ca="1">CONCATENATE(J841,K841,L841,M841,)</f>
        <v>10272119</v>
      </c>
      <c r="O841" s="11">
        <f ca="1">I841*1440</f>
        <v>119.00000000000006</v>
      </c>
      <c r="P841" s="13">
        <v>803</v>
      </c>
      <c r="Q841" s="13" t="str">
        <f>E841</f>
        <v>VIENNA</v>
      </c>
      <c r="R841" s="13" t="s">
        <v>343</v>
      </c>
      <c r="S841" s="29" t="str">
        <f ca="1">CONCATENATE(N841,",",INT(O841),",",P841,",",Q841,",",R841)</f>
        <v>10272119,119,803,VIENNA,GENEVA</v>
      </c>
    </row>
    <row r="842" spans="1:19" x14ac:dyDescent="0.25">
      <c r="A842" s="34">
        <v>43765</v>
      </c>
      <c r="B842" s="18">
        <v>0.81597222222222221</v>
      </c>
      <c r="C842" s="18">
        <f ca="1">B842+(D842/1440)</f>
        <v>0.8208333333333333</v>
      </c>
      <c r="D842" s="31">
        <f ca="1">RANDBETWEEN(-30,120)</f>
        <v>7</v>
      </c>
      <c r="E842" s="19" t="s">
        <v>52</v>
      </c>
      <c r="F842" s="19" t="s">
        <v>23</v>
      </c>
      <c r="G842" s="19" t="s">
        <v>241</v>
      </c>
      <c r="H842" s="19"/>
      <c r="I842" s="11">
        <f ca="1">IF(C842&gt;B842,-(B842-C842),C842-B842)</f>
        <v>4.8611111111110938E-3</v>
      </c>
      <c r="J842" s="11">
        <f>MONTH(A842)</f>
        <v>10</v>
      </c>
      <c r="K842" s="11" t="str">
        <f>TEXT(DAY(A842), "DD")</f>
        <v>27</v>
      </c>
      <c r="L842" s="12" t="str">
        <f ca="1">TEXT(HOUR(C842),"00")</f>
        <v>19</v>
      </c>
      <c r="M842" s="12" t="str">
        <f ca="1">TEXT(MINUTE(C842),"00")</f>
        <v>42</v>
      </c>
      <c r="N842" s="13" t="str">
        <f ca="1">CONCATENATE(J842,K842,L842,M842,)</f>
        <v>10271942</v>
      </c>
      <c r="O842" s="11">
        <f ca="1">I842*1440</f>
        <v>6.9999999999999751</v>
      </c>
      <c r="P842" s="13">
        <v>409</v>
      </c>
      <c r="Q842" s="13" t="str">
        <f>E842</f>
        <v>PARIS ORY</v>
      </c>
      <c r="R842" s="13" t="s">
        <v>343</v>
      </c>
      <c r="S842" s="29" t="str">
        <f ca="1">CONCATENATE(N842,",",INT(O842),",",P842,",",Q842,",",R842)</f>
        <v>10271942,6,409,PARIS ORY,GENEVA</v>
      </c>
    </row>
    <row r="843" spans="1:19" x14ac:dyDescent="0.25">
      <c r="A843" s="34">
        <v>43765</v>
      </c>
      <c r="B843" s="18">
        <v>0.87152777777777779</v>
      </c>
      <c r="C843" s="18">
        <f ca="1">B843+(D843/1440)</f>
        <v>0.88819444444444451</v>
      </c>
      <c r="D843" s="31">
        <f ca="1">RANDBETWEEN(-30,120)</f>
        <v>24</v>
      </c>
      <c r="E843" s="19" t="s">
        <v>251</v>
      </c>
      <c r="F843" s="19" t="s">
        <v>23</v>
      </c>
      <c r="G843" s="19" t="s">
        <v>252</v>
      </c>
      <c r="H843" s="19"/>
      <c r="I843" s="11">
        <f ca="1">IF(C843&gt;B843,-(B843-C843),C843-B843)</f>
        <v>1.6666666666666718E-2</v>
      </c>
      <c r="J843" s="11">
        <f>MONTH(A843)</f>
        <v>10</v>
      </c>
      <c r="K843" s="11" t="str">
        <f>TEXT(DAY(A843), "DD")</f>
        <v>27</v>
      </c>
      <c r="L843" s="12" t="str">
        <f ca="1">TEXT(HOUR(C843),"00")</f>
        <v>21</v>
      </c>
      <c r="M843" s="12" t="str">
        <f ca="1">TEXT(MINUTE(C843),"00")</f>
        <v>19</v>
      </c>
      <c r="N843" s="13" t="str">
        <f ca="1">CONCATENATE(J843,K843,L843,M843,)</f>
        <v>10272119</v>
      </c>
      <c r="O843" s="11">
        <f ca="1">I843*1440</f>
        <v>24.000000000000075</v>
      </c>
      <c r="P843" s="13">
        <v>1549</v>
      </c>
      <c r="Q843" s="13" t="str">
        <f>E843</f>
        <v>FARO</v>
      </c>
      <c r="R843" s="13" t="s">
        <v>343</v>
      </c>
      <c r="S843" s="29" t="str">
        <f ca="1">CONCATENATE(N843,",",INT(O843),",",P843,",",Q843,",",R843)</f>
        <v>10272119,24,1549,FARO,GENEVA</v>
      </c>
    </row>
    <row r="844" spans="1:19" x14ac:dyDescent="0.25">
      <c r="A844" s="34">
        <v>43765</v>
      </c>
      <c r="B844" s="18">
        <v>0.80902777777777779</v>
      </c>
      <c r="C844" s="18">
        <f ca="1">B844+(D844/1440)</f>
        <v>0.87083333333333335</v>
      </c>
      <c r="D844" s="31">
        <f ca="1">RANDBETWEEN(-30,120)</f>
        <v>89</v>
      </c>
      <c r="E844" s="19" t="s">
        <v>39</v>
      </c>
      <c r="F844" s="19" t="s">
        <v>37</v>
      </c>
      <c r="G844" s="19" t="s">
        <v>235</v>
      </c>
      <c r="H844" s="19"/>
      <c r="I844" s="11">
        <f ca="1">IF(C844&gt;B844,-(B844-C844),C844-B844)</f>
        <v>6.1805555555555558E-2</v>
      </c>
      <c r="J844" s="11">
        <f>MONTH(A844)</f>
        <v>10</v>
      </c>
      <c r="K844" s="11" t="str">
        <f>TEXT(DAY(A844), "DD")</f>
        <v>27</v>
      </c>
      <c r="L844" s="12" t="str">
        <f ca="1">TEXT(HOUR(C844),"00")</f>
        <v>20</v>
      </c>
      <c r="M844" s="12" t="str">
        <f ca="1">TEXT(MINUTE(C844),"00")</f>
        <v>54</v>
      </c>
      <c r="N844" s="13" t="str">
        <f ca="1">CONCATENATE(J844,K844,L844,M844,)</f>
        <v>10272054</v>
      </c>
      <c r="O844" s="11">
        <f ca="1">I844*1440</f>
        <v>89</v>
      </c>
      <c r="P844" s="13">
        <v>463</v>
      </c>
      <c r="Q844" s="13" t="str">
        <f>E844</f>
        <v>MUNICH</v>
      </c>
      <c r="R844" s="13" t="s">
        <v>343</v>
      </c>
      <c r="S844" s="29" t="str">
        <f ca="1">CONCATENATE(N844,",",INT(O844),",",P844,",",Q844,",",R844)</f>
        <v>10272054,89,463,MUNICH,GENEVA</v>
      </c>
    </row>
    <row r="845" spans="1:19" ht="29.25" x14ac:dyDescent="0.25">
      <c r="A845" s="34">
        <v>43765</v>
      </c>
      <c r="B845" s="18">
        <v>0.88194444444444453</v>
      </c>
      <c r="C845" s="18">
        <f ca="1">B845+(D845/1440)</f>
        <v>0.87013888888888902</v>
      </c>
      <c r="D845" s="31">
        <f ca="1">RANDBETWEEN(-30,120)</f>
        <v>-17</v>
      </c>
      <c r="E845" s="19" t="s">
        <v>257</v>
      </c>
      <c r="F845" s="19" t="s">
        <v>23</v>
      </c>
      <c r="G845" s="19" t="s">
        <v>258</v>
      </c>
      <c r="H845" s="19"/>
      <c r="I845" s="11">
        <f ca="1">IF(C845&gt;B845,-(B845-C845),C845-B845)</f>
        <v>-1.1805555555555514E-2</v>
      </c>
      <c r="J845" s="11">
        <f>MONTH(A845)</f>
        <v>10</v>
      </c>
      <c r="K845" s="11" t="str">
        <f>TEXT(DAY(A845), "DD")</f>
        <v>27</v>
      </c>
      <c r="L845" s="12" t="str">
        <f ca="1">TEXT(HOUR(C845),"00")</f>
        <v>20</v>
      </c>
      <c r="M845" s="12" t="str">
        <f ca="1">TEXT(MINUTE(C845),"00")</f>
        <v>53</v>
      </c>
      <c r="N845" s="13" t="str">
        <f ca="1">CONCATENATE(J845,K845,L845,M845,)</f>
        <v>10272053</v>
      </c>
      <c r="O845" s="11">
        <f ca="1">I845*1440</f>
        <v>-16.99999999999994</v>
      </c>
      <c r="P845" s="13">
        <v>907</v>
      </c>
      <c r="Q845" s="13" t="str">
        <f>E845</f>
        <v>BIRMINGHAM</v>
      </c>
      <c r="R845" s="13" t="s">
        <v>343</v>
      </c>
      <c r="S845" s="29" t="str">
        <f ca="1">CONCATENATE(N845,",",INT(O845),",",P845,",",Q845,",",R845)</f>
        <v>10272053,-17,907,BIRMINGHAM,GENEVA</v>
      </c>
    </row>
    <row r="846" spans="1:19" x14ac:dyDescent="0.25">
      <c r="A846" s="34">
        <v>43765</v>
      </c>
      <c r="B846" s="18">
        <v>0.93402777777777779</v>
      </c>
      <c r="C846" s="18">
        <f ca="1">B846+(D846/1440)</f>
        <v>0.9243055555555556</v>
      </c>
      <c r="D846" s="31">
        <f ca="1">RANDBETWEEN(-30,120)</f>
        <v>-14</v>
      </c>
      <c r="E846" s="19" t="s">
        <v>107</v>
      </c>
      <c r="F846" s="19" t="s">
        <v>23</v>
      </c>
      <c r="G846" s="19" t="s">
        <v>276</v>
      </c>
      <c r="H846" s="19"/>
      <c r="I846" s="11">
        <f ca="1">IF(C846&gt;B846,-(B846-C846),C846-B846)</f>
        <v>-9.7222222222221877E-3</v>
      </c>
      <c r="J846" s="11">
        <f>MONTH(A846)</f>
        <v>10</v>
      </c>
      <c r="K846" s="11" t="str">
        <f>TEXT(DAY(A846), "DD")</f>
        <v>27</v>
      </c>
      <c r="L846" s="12" t="str">
        <f ca="1">TEXT(HOUR(C846),"00")</f>
        <v>22</v>
      </c>
      <c r="M846" s="12" t="str">
        <f ca="1">TEXT(MINUTE(C846),"00")</f>
        <v>11</v>
      </c>
      <c r="N846" s="13" t="str">
        <f ca="1">CONCATENATE(J846,K846,L846,M846,)</f>
        <v>10272211</v>
      </c>
      <c r="O846" s="11">
        <f ca="1">I846*1440</f>
        <v>-13.99999999999995</v>
      </c>
      <c r="P846" s="13">
        <v>1501</v>
      </c>
      <c r="Q846" s="13" t="str">
        <f>E846</f>
        <v>LISBON</v>
      </c>
      <c r="R846" s="13" t="s">
        <v>343</v>
      </c>
      <c r="S846" s="29" t="str">
        <f ca="1">CONCATENATE(N846,",",INT(O846),",",P846,",",Q846,",",R846)</f>
        <v>10272211,-14,1501,LISBON,GENEVA</v>
      </c>
    </row>
    <row r="847" spans="1:19" ht="29.25" x14ac:dyDescent="0.25">
      <c r="A847" s="34">
        <v>43765</v>
      </c>
      <c r="B847" s="18">
        <v>0.8125</v>
      </c>
      <c r="C847" s="18">
        <f ca="1">B847+(D847/1440)</f>
        <v>0.84513888888888888</v>
      </c>
      <c r="D847" s="31">
        <f ca="1">RANDBETWEEN(-30,120)</f>
        <v>47</v>
      </c>
      <c r="E847" s="19" t="s">
        <v>238</v>
      </c>
      <c r="F847" s="19" t="s">
        <v>37</v>
      </c>
      <c r="G847" s="19" t="s">
        <v>239</v>
      </c>
      <c r="H847" s="19"/>
      <c r="I847" s="11">
        <f ca="1">IF(C847&gt;B847,-(B847-C847),C847-B847)</f>
        <v>3.2638888888888884E-2</v>
      </c>
      <c r="J847" s="11">
        <f>MONTH(A847)</f>
        <v>10</v>
      </c>
      <c r="K847" s="11" t="str">
        <f>TEXT(DAY(A847), "DD")</f>
        <v>27</v>
      </c>
      <c r="L847" s="12" t="str">
        <f ca="1">TEXT(HOUR(C847),"00")</f>
        <v>20</v>
      </c>
      <c r="M847" s="12" t="str">
        <f ca="1">TEXT(MINUTE(C847),"00")</f>
        <v>17</v>
      </c>
      <c r="N847" s="13" t="str">
        <f ca="1">CONCATENATE(J847,K847,L847,M847,)</f>
        <v>10272017</v>
      </c>
      <c r="O847" s="11">
        <f ca="1">I847*1440</f>
        <v>46.999999999999993</v>
      </c>
      <c r="P847" s="13">
        <v>3468</v>
      </c>
      <c r="Q847" s="13" t="str">
        <f>E847</f>
        <v>MARSA ALAM</v>
      </c>
      <c r="R847" s="13" t="s">
        <v>343</v>
      </c>
      <c r="S847" s="29" t="str">
        <f ca="1">CONCATENATE(N847,",",INT(O847),",",P847,",",Q847,",",R847)</f>
        <v>10272017,47,3468,MARSA ALAM,GENEVA</v>
      </c>
    </row>
    <row r="848" spans="1:19" ht="29.25" x14ac:dyDescent="0.25">
      <c r="A848" s="34">
        <v>43765</v>
      </c>
      <c r="B848" s="18">
        <v>0.8125</v>
      </c>
      <c r="C848" s="18">
        <f ca="1">B848+(D848/1440)</f>
        <v>0.86944444444444446</v>
      </c>
      <c r="D848" s="31">
        <f ca="1">RANDBETWEEN(-30,120)</f>
        <v>82</v>
      </c>
      <c r="E848" s="19" t="s">
        <v>236</v>
      </c>
      <c r="F848" s="19" t="s">
        <v>23</v>
      </c>
      <c r="G848" s="19" t="s">
        <v>237</v>
      </c>
      <c r="H848" s="19"/>
      <c r="I848" s="11">
        <f ca="1">IF(C848&gt;B848,-(B848-C848),C848-B848)</f>
        <v>5.6944444444444464E-2</v>
      </c>
      <c r="J848" s="11">
        <f>MONTH(A848)</f>
        <v>10</v>
      </c>
      <c r="K848" s="11" t="str">
        <f>TEXT(DAY(A848), "DD")</f>
        <v>27</v>
      </c>
      <c r="L848" s="12" t="str">
        <f ca="1">TEXT(HOUR(C848),"00")</f>
        <v>20</v>
      </c>
      <c r="M848" s="12" t="str">
        <f ca="1">TEXT(MINUTE(C848),"00")</f>
        <v>52</v>
      </c>
      <c r="N848" s="13" t="str">
        <f ca="1">CONCATENATE(J848,K848,L848,M848,)</f>
        <v>10272052</v>
      </c>
      <c r="O848" s="11">
        <f ca="1">I848*1440</f>
        <v>82.000000000000028</v>
      </c>
      <c r="P848" s="13">
        <v>1262</v>
      </c>
      <c r="Q848" s="13" t="str">
        <f>E848</f>
        <v>EDINBURGH</v>
      </c>
      <c r="R848" s="13" t="s">
        <v>343</v>
      </c>
      <c r="S848" s="29" t="str">
        <f ca="1">CONCATENATE(N848,",",INT(O848),",",P848,",",Q848,",",R848)</f>
        <v>10272052,82,1262,EDINBURGH,GENEVA</v>
      </c>
    </row>
    <row r="849" spans="1:19" x14ac:dyDescent="0.25">
      <c r="A849" s="34">
        <v>43765</v>
      </c>
      <c r="B849" s="18">
        <v>0.85416666666666663</v>
      </c>
      <c r="C849" s="18">
        <f ca="1">B849+(D849/1440)</f>
        <v>0.92222222222222217</v>
      </c>
      <c r="D849" s="31">
        <f ca="1">RANDBETWEEN(-30,120)</f>
        <v>98</v>
      </c>
      <c r="E849" s="19" t="s">
        <v>182</v>
      </c>
      <c r="F849" s="19" t="s">
        <v>23</v>
      </c>
      <c r="G849" s="19" t="s">
        <v>248</v>
      </c>
      <c r="H849" s="19"/>
      <c r="I849" s="11">
        <f ca="1">IF(C849&gt;B849,-(B849-C849),C849-B849)</f>
        <v>6.8055555555555536E-2</v>
      </c>
      <c r="J849" s="11">
        <f>MONTH(A849)</f>
        <v>10</v>
      </c>
      <c r="K849" s="11" t="str">
        <f>TEXT(DAY(A849), "DD")</f>
        <v>27</v>
      </c>
      <c r="L849" s="12" t="str">
        <f ca="1">TEXT(HOUR(C849),"00")</f>
        <v>22</v>
      </c>
      <c r="M849" s="12" t="str">
        <f ca="1">TEXT(MINUTE(C849),"00")</f>
        <v>08</v>
      </c>
      <c r="N849" s="13" t="str">
        <f ca="1">CONCATENATE(J849,K849,L849,M849,)</f>
        <v>10272208</v>
      </c>
      <c r="O849" s="11">
        <f ca="1">I849*1440</f>
        <v>97.999999999999972</v>
      </c>
      <c r="P849" s="13">
        <v>864</v>
      </c>
      <c r="Q849" s="13" t="str">
        <f>E849</f>
        <v>BRISTOL</v>
      </c>
      <c r="R849" s="13" t="s">
        <v>343</v>
      </c>
      <c r="S849" s="29" t="str">
        <f ca="1">CONCATENATE(N849,",",INT(O849),",",P849,",",Q849,",",R849)</f>
        <v>10272208,98,864,BRISTOL,GENEVA</v>
      </c>
    </row>
    <row r="850" spans="1:19" x14ac:dyDescent="0.25">
      <c r="A850" s="34">
        <v>43765</v>
      </c>
      <c r="B850" s="18">
        <v>0.87847222222222221</v>
      </c>
      <c r="C850" s="18">
        <f ca="1">B850+(D850/1440)</f>
        <v>0.91180555555555554</v>
      </c>
      <c r="D850" s="31">
        <f ca="1">RANDBETWEEN(-30,120)</f>
        <v>48</v>
      </c>
      <c r="E850" s="19" t="s">
        <v>56</v>
      </c>
      <c r="F850" s="19" t="s">
        <v>23</v>
      </c>
      <c r="G850" s="19" t="s">
        <v>256</v>
      </c>
      <c r="H850" s="19"/>
      <c r="I850" s="11">
        <f ca="1">IF(C850&gt;B850,-(B850-C850),C850-B850)</f>
        <v>3.3333333333333326E-2</v>
      </c>
      <c r="J850" s="11">
        <f>MONTH(A850)</f>
        <v>10</v>
      </c>
      <c r="K850" s="11" t="str">
        <f>TEXT(DAY(A850), "DD")</f>
        <v>27</v>
      </c>
      <c r="L850" s="12" t="str">
        <f ca="1">TEXT(HOUR(C850),"00")</f>
        <v>21</v>
      </c>
      <c r="M850" s="12" t="str">
        <f ca="1">TEXT(MINUTE(C850),"00")</f>
        <v>53</v>
      </c>
      <c r="N850" s="13" t="str">
        <f ca="1">CONCATENATE(J850,K850,L850,M850,)</f>
        <v>10272153</v>
      </c>
      <c r="O850" s="11">
        <f ca="1">I850*1440</f>
        <v>47.999999999999986</v>
      </c>
      <c r="P850" s="13">
        <v>1309</v>
      </c>
      <c r="Q850" s="13" t="str">
        <f>E850</f>
        <v>PORTO</v>
      </c>
      <c r="R850" s="13" t="s">
        <v>343</v>
      </c>
      <c r="S850" s="29" t="str">
        <f ca="1">CONCATENATE(N850,",",INT(O850),",",P850,",",Q850,",",R850)</f>
        <v>10272153,48,1309,PORTO,GENEVA</v>
      </c>
    </row>
    <row r="851" spans="1:19" ht="29.25" x14ac:dyDescent="0.25">
      <c r="A851" s="34">
        <v>43765</v>
      </c>
      <c r="B851" s="18">
        <v>0.92013888888888884</v>
      </c>
      <c r="C851" s="18">
        <f ca="1">B851+(D851/1440)</f>
        <v>0.96249999999999991</v>
      </c>
      <c r="D851" s="31">
        <f ca="1">RANDBETWEEN(-30,120)</f>
        <v>61</v>
      </c>
      <c r="E851" s="19" t="s">
        <v>54</v>
      </c>
      <c r="F851" s="19" t="s">
        <v>37</v>
      </c>
      <c r="G851" s="19" t="s">
        <v>268</v>
      </c>
      <c r="H851" s="19"/>
      <c r="I851" s="11">
        <f ca="1">IF(C851&gt;B851,-(B851-C851),C851-B851)</f>
        <v>4.2361111111111072E-2</v>
      </c>
      <c r="J851" s="11">
        <f>MONTH(A851)</f>
        <v>10</v>
      </c>
      <c r="K851" s="11" t="str">
        <f>TEXT(DAY(A851), "DD")</f>
        <v>27</v>
      </c>
      <c r="L851" s="12" t="str">
        <f ca="1">TEXT(HOUR(C851),"00")</f>
        <v>23</v>
      </c>
      <c r="M851" s="12" t="str">
        <f ca="1">TEXT(MINUTE(C851),"00")</f>
        <v>06</v>
      </c>
      <c r="N851" s="13" t="str">
        <f ca="1">CONCATENATE(J851,K851,L851,M851,)</f>
        <v>10272306</v>
      </c>
      <c r="O851" s="11">
        <f ca="1">I851*1440</f>
        <v>60.999999999999943</v>
      </c>
      <c r="P851" s="13">
        <v>745</v>
      </c>
      <c r="Q851" s="13" t="str">
        <f>E851</f>
        <v>LONDON LHR</v>
      </c>
      <c r="R851" s="13" t="s">
        <v>343</v>
      </c>
      <c r="S851" s="29" t="str">
        <f ca="1">CONCATENATE(N851,",",INT(O851),",",P851,",",Q851,",",R851)</f>
        <v>10272306,60,745,LONDON LHR,GENEVA</v>
      </c>
    </row>
    <row r="852" spans="1:19" ht="29.25" x14ac:dyDescent="0.25">
      <c r="A852" s="34">
        <v>43765</v>
      </c>
      <c r="B852" s="18">
        <v>0.94444444444444453</v>
      </c>
      <c r="C852" s="18">
        <f ca="1">B852+(D852/1440)</f>
        <v>0.95833333333333337</v>
      </c>
      <c r="D852" s="31">
        <f ca="1">RANDBETWEEN(-30,120)</f>
        <v>20</v>
      </c>
      <c r="E852" s="19" t="s">
        <v>33</v>
      </c>
      <c r="F852" s="19" t="s">
        <v>34</v>
      </c>
      <c r="G852" s="19" t="s">
        <v>280</v>
      </c>
      <c r="H852" s="19"/>
      <c r="I852" s="11">
        <f ca="1">IF(C852&gt;B852,-(B852-C852),C852-B852)</f>
        <v>1.388888888888884E-2</v>
      </c>
      <c r="J852" s="11">
        <f>MONTH(A852)</f>
        <v>10</v>
      </c>
      <c r="K852" s="11" t="str">
        <f>TEXT(DAY(A852), "DD")</f>
        <v>27</v>
      </c>
      <c r="L852" s="12" t="str">
        <f ca="1">TEXT(HOUR(C852),"00")</f>
        <v>23</v>
      </c>
      <c r="M852" s="12" t="str">
        <f ca="1">TEXT(MINUTE(C852),"00")</f>
        <v>00</v>
      </c>
      <c r="N852" s="13" t="str">
        <f ca="1">CONCATENATE(J852,K852,L852,M852,)</f>
        <v>10272300</v>
      </c>
      <c r="O852" s="11">
        <f ca="1">I852*1440</f>
        <v>19.999999999999929</v>
      </c>
      <c r="P852" s="13">
        <v>691</v>
      </c>
      <c r="Q852" s="13" t="str">
        <f>E852</f>
        <v>AMSTERDAM</v>
      </c>
      <c r="R852" s="13" t="s">
        <v>343</v>
      </c>
      <c r="S852" s="29" t="str">
        <f ca="1">CONCATENATE(N852,",",INT(O852),",",P852,",",Q852,",",R852)</f>
        <v>10272300,19,691,AMSTERDAM,GENEVA</v>
      </c>
    </row>
    <row r="853" spans="1:19" ht="29.25" x14ac:dyDescent="0.25">
      <c r="A853" s="34">
        <v>43765</v>
      </c>
      <c r="B853" s="18">
        <v>0.85416666666666663</v>
      </c>
      <c r="C853" s="18">
        <f ca="1">B853+(D853/1440)</f>
        <v>0.86874999999999991</v>
      </c>
      <c r="D853" s="31">
        <f ca="1">RANDBETWEEN(-30,120)</f>
        <v>21</v>
      </c>
      <c r="E853" s="19" t="s">
        <v>13</v>
      </c>
      <c r="F853" s="19" t="s">
        <v>14</v>
      </c>
      <c r="G853" s="19" t="s">
        <v>247</v>
      </c>
      <c r="H853" s="19"/>
      <c r="I853" s="11">
        <f ca="1">IF(C853&gt;B853,-(B853-C853),C853-B853)</f>
        <v>1.4583333333333282E-2</v>
      </c>
      <c r="J853" s="11">
        <f>MONTH(A853)</f>
        <v>10</v>
      </c>
      <c r="K853" s="11" t="str">
        <f>TEXT(DAY(A853), "DD")</f>
        <v>27</v>
      </c>
      <c r="L853" s="12" t="str">
        <f ca="1">TEXT(HOUR(C853),"00")</f>
        <v>20</v>
      </c>
      <c r="M853" s="12" t="str">
        <f ca="1">TEXT(MINUTE(C853),"00")</f>
        <v>51</v>
      </c>
      <c r="N853" s="13" t="str">
        <f ca="1">CONCATENATE(J853,K853,L853,M853,)</f>
        <v>10272051</v>
      </c>
      <c r="O853" s="11">
        <f ca="1">I853*1440</f>
        <v>20.999999999999925</v>
      </c>
      <c r="P853" s="13">
        <v>532</v>
      </c>
      <c r="Q853" s="13" t="str">
        <f>E853</f>
        <v>BRUSSELS</v>
      </c>
      <c r="R853" s="13" t="s">
        <v>343</v>
      </c>
      <c r="S853" s="29" t="str">
        <f ca="1">CONCATENATE(N853,",",INT(O853),",",P853,",",Q853,",",R853)</f>
        <v>10272051,20,532,BRUSSELS,GENEVA</v>
      </c>
    </row>
    <row r="854" spans="1:19" ht="29.25" x14ac:dyDescent="0.25">
      <c r="A854" s="34">
        <v>43765</v>
      </c>
      <c r="B854" s="18">
        <v>0.91666666666666663</v>
      </c>
      <c r="C854" s="18">
        <f ca="1">B854+(D854/1440)</f>
        <v>0.96944444444444444</v>
      </c>
      <c r="D854" s="31">
        <f ca="1">RANDBETWEEN(-30,120)</f>
        <v>76</v>
      </c>
      <c r="E854" s="19" t="s">
        <v>205</v>
      </c>
      <c r="F854" s="19" t="s">
        <v>23</v>
      </c>
      <c r="G854" s="19" t="s">
        <v>264</v>
      </c>
      <c r="H854" s="19"/>
      <c r="I854" s="11">
        <f ca="1">IF(C854&gt;B854,-(B854-C854),C854-B854)</f>
        <v>5.2777777777777812E-2</v>
      </c>
      <c r="J854" s="11">
        <f>MONTH(A854)</f>
        <v>10</v>
      </c>
      <c r="K854" s="11" t="str">
        <f>TEXT(DAY(A854), "DD")</f>
        <v>27</v>
      </c>
      <c r="L854" s="12" t="str">
        <f ca="1">TEXT(HOUR(C854),"00")</f>
        <v>23</v>
      </c>
      <c r="M854" s="12" t="str">
        <f ca="1">TEXT(MINUTE(C854),"00")</f>
        <v>16</v>
      </c>
      <c r="N854" s="13" t="str">
        <f ca="1">CONCATENATE(J854,K854,L854,M854,)</f>
        <v>10272316</v>
      </c>
      <c r="O854" s="11">
        <f ca="1">I854*1440</f>
        <v>76.000000000000057</v>
      </c>
      <c r="P854" s="13">
        <v>2023</v>
      </c>
      <c r="Q854" s="13" t="str">
        <f>E854</f>
        <v>MARRAKECH</v>
      </c>
      <c r="R854" s="13" t="s">
        <v>343</v>
      </c>
      <c r="S854" s="29" t="str">
        <f ca="1">CONCATENATE(N854,",",INT(O854),",",P854,",",Q854,",",R854)</f>
        <v>10272316,76,2023,MARRAKECH,GENEVA</v>
      </c>
    </row>
    <row r="855" spans="1:19" ht="29.25" x14ac:dyDescent="0.25">
      <c r="A855" s="34">
        <v>43765</v>
      </c>
      <c r="B855" s="18">
        <v>0.95486111111111116</v>
      </c>
      <c r="C855" s="18">
        <f ca="1">B855+(D855/1440)</f>
        <v>1.0250000000000001</v>
      </c>
      <c r="D855" s="31">
        <f ca="1">RANDBETWEEN(-30,120)</f>
        <v>101</v>
      </c>
      <c r="E855" s="19" t="s">
        <v>25</v>
      </c>
      <c r="F855" s="19" t="s">
        <v>23</v>
      </c>
      <c r="G855" s="19" t="s">
        <v>283</v>
      </c>
      <c r="H855" s="19"/>
      <c r="I855" s="11">
        <f ca="1">IF(C855&gt;B855,-(B855-C855),C855-B855)</f>
        <v>7.0138888888888973E-2</v>
      </c>
      <c r="J855" s="11">
        <f>MONTH(A855)</f>
        <v>10</v>
      </c>
      <c r="K855" s="11" t="str">
        <f>TEXT(DAY(A855), "DD")</f>
        <v>27</v>
      </c>
      <c r="L855" s="12" t="str">
        <f ca="1">TEXT(HOUR(C855),"00")</f>
        <v>00</v>
      </c>
      <c r="M855" s="12" t="str">
        <f ca="1">TEXT(MINUTE(C855),"00")</f>
        <v>36</v>
      </c>
      <c r="N855" s="13" t="str">
        <f ca="1">CONCATENATE(J855,K855,L855,M855,)</f>
        <v>10270036</v>
      </c>
      <c r="O855" s="11">
        <f ca="1">I855*1440</f>
        <v>101.00000000000011</v>
      </c>
      <c r="P855" s="13">
        <v>622</v>
      </c>
      <c r="Q855" s="13" t="str">
        <f>E855</f>
        <v>BARCELONA</v>
      </c>
      <c r="R855" s="13" t="s">
        <v>343</v>
      </c>
      <c r="S855" s="29" t="str">
        <f ca="1">CONCATENATE(N855,",",INT(O855),",",P855,",",Q855,",",R855)</f>
        <v>10270036,101,622,BARCELONA,GENEVA</v>
      </c>
    </row>
    <row r="856" spans="1:19" x14ac:dyDescent="0.25">
      <c r="A856" s="34">
        <v>43765</v>
      </c>
      <c r="B856" s="18">
        <v>0.92361111111111116</v>
      </c>
      <c r="C856" s="18">
        <f ca="1">B856+(D856/1440)</f>
        <v>0.91527777777777786</v>
      </c>
      <c r="D856" s="31">
        <f ca="1">RANDBETWEEN(-30,120)</f>
        <v>-12</v>
      </c>
      <c r="E856" s="19" t="s">
        <v>156</v>
      </c>
      <c r="F856" s="19" t="s">
        <v>23</v>
      </c>
      <c r="G856" s="19" t="s">
        <v>271</v>
      </c>
      <c r="H856" s="19"/>
      <c r="I856" s="11">
        <f ca="1">IF(C856&gt;B856,-(B856-C856),C856-B856)</f>
        <v>-8.3333333333333037E-3</v>
      </c>
      <c r="J856" s="11">
        <f>MONTH(A856)</f>
        <v>10</v>
      </c>
      <c r="K856" s="11" t="str">
        <f>TEXT(DAY(A856), "DD")</f>
        <v>27</v>
      </c>
      <c r="L856" s="12" t="str">
        <f ca="1">TEXT(HOUR(C856),"00")</f>
        <v>21</v>
      </c>
      <c r="M856" s="12" t="str">
        <f ca="1">TEXT(MINUTE(C856),"00")</f>
        <v>58</v>
      </c>
      <c r="N856" s="13" t="str">
        <f ca="1">CONCATENATE(J856,K856,L856,M856,)</f>
        <v>10272158</v>
      </c>
      <c r="O856" s="11">
        <f ca="1">I856*1440</f>
        <v>-11.999999999999957</v>
      </c>
      <c r="P856" s="13">
        <v>597</v>
      </c>
      <c r="Q856" s="13" t="str">
        <f>E856</f>
        <v>NANTES</v>
      </c>
      <c r="R856" s="13" t="s">
        <v>343</v>
      </c>
      <c r="S856" s="29" t="str">
        <f ca="1">CONCATENATE(N856,",",INT(O856),",",P856,",",Q856,",",R856)</f>
        <v>10272158,-12,597,NANTES,GENEVA</v>
      </c>
    </row>
    <row r="857" spans="1:19" x14ac:dyDescent="0.25">
      <c r="A857" s="34">
        <v>43765</v>
      </c>
      <c r="B857" s="18">
        <v>0.91319444444444453</v>
      </c>
      <c r="C857" s="18">
        <f ca="1">B857+(D857/1440)</f>
        <v>0.96180555555555569</v>
      </c>
      <c r="D857" s="31">
        <f ca="1">RANDBETWEEN(-30,120)</f>
        <v>70</v>
      </c>
      <c r="E857" s="19" t="s">
        <v>46</v>
      </c>
      <c r="F857" s="19" t="s">
        <v>47</v>
      </c>
      <c r="G857" s="19" t="s">
        <v>263</v>
      </c>
      <c r="H857" s="19"/>
      <c r="I857" s="11">
        <f ca="1">IF(C857&gt;B857,-(B857-C857),C857-B857)</f>
        <v>4.861111111111116E-2</v>
      </c>
      <c r="J857" s="11">
        <f>MONTH(A857)</f>
        <v>10</v>
      </c>
      <c r="K857" s="11" t="str">
        <f>TEXT(DAY(A857), "DD")</f>
        <v>27</v>
      </c>
      <c r="L857" s="12" t="str">
        <f ca="1">TEXT(HOUR(C857),"00")</f>
        <v>23</v>
      </c>
      <c r="M857" s="12" t="str">
        <f ca="1">TEXT(MINUTE(C857),"00")</f>
        <v>05</v>
      </c>
      <c r="N857" s="13" t="str">
        <f ca="1">CONCATENATE(J857,K857,L857,M857,)</f>
        <v>10272305</v>
      </c>
      <c r="O857" s="11">
        <f ca="1">I857*1440</f>
        <v>70.000000000000071</v>
      </c>
      <c r="P857" s="13">
        <v>803</v>
      </c>
      <c r="Q857" s="13" t="str">
        <f>E857</f>
        <v>VIENNA</v>
      </c>
      <c r="R857" s="13" t="s">
        <v>343</v>
      </c>
      <c r="S857" s="29" t="str">
        <f ca="1">CONCATENATE(N857,",",INT(O857),",",P857,",",Q857,",",R857)</f>
        <v>10272305,70,803,VIENNA,GENEVA</v>
      </c>
    </row>
    <row r="858" spans="1:19" ht="29.25" x14ac:dyDescent="0.25">
      <c r="A858" s="34">
        <v>43765</v>
      </c>
      <c r="B858" s="18">
        <v>0.87152777777777779</v>
      </c>
      <c r="C858" s="18">
        <f ca="1">B858+(D858/1440)</f>
        <v>0.93333333333333335</v>
      </c>
      <c r="D858" s="31">
        <f ca="1">RANDBETWEEN(-30,120)</f>
        <v>89</v>
      </c>
      <c r="E858" s="19" t="s">
        <v>98</v>
      </c>
      <c r="F858" s="19" t="s">
        <v>23</v>
      </c>
      <c r="G858" s="19" t="s">
        <v>253</v>
      </c>
      <c r="H858" s="19"/>
      <c r="I858" s="11">
        <f ca="1">IF(C858&gt;B858,-(B858-C858),C858-B858)</f>
        <v>6.1805555555555558E-2</v>
      </c>
      <c r="J858" s="11">
        <f>MONTH(A858)</f>
        <v>10</v>
      </c>
      <c r="K858" s="11" t="str">
        <f>TEXT(DAY(A858), "DD")</f>
        <v>27</v>
      </c>
      <c r="L858" s="12" t="str">
        <f ca="1">TEXT(HOUR(C858),"00")</f>
        <v>22</v>
      </c>
      <c r="M858" s="12" t="str">
        <f ca="1">TEXT(MINUTE(C858),"00")</f>
        <v>24</v>
      </c>
      <c r="N858" s="13" t="str">
        <f ca="1">CONCATENATE(J858,K858,L858,M858,)</f>
        <v>10272224</v>
      </c>
      <c r="O858" s="11">
        <f ca="1">I858*1440</f>
        <v>89</v>
      </c>
      <c r="P858" s="13">
        <v>745</v>
      </c>
      <c r="Q858" s="13" t="str">
        <f>E858</f>
        <v>LONDON LGW</v>
      </c>
      <c r="R858" s="13" t="s">
        <v>343</v>
      </c>
      <c r="S858" s="29" t="str">
        <f ca="1">CONCATENATE(N858,",",INT(O858),",",P858,",",Q858,",",R858)</f>
        <v>10272224,89,745,LONDON LGW,GENEVA</v>
      </c>
    </row>
    <row r="859" spans="1:19" x14ac:dyDescent="0.25">
      <c r="A859" s="34">
        <v>43765</v>
      </c>
      <c r="B859" s="18">
        <v>0.81944444444444453</v>
      </c>
      <c r="C859" s="18">
        <f ca="1">B859+(D859/1440)</f>
        <v>0.83333333333333337</v>
      </c>
      <c r="D859" s="31">
        <f ca="1">RANDBETWEEN(-30,120)</f>
        <v>20</v>
      </c>
      <c r="E859" s="19" t="s">
        <v>30</v>
      </c>
      <c r="F859" s="19" t="s">
        <v>31</v>
      </c>
      <c r="G859" s="19" t="s">
        <v>242</v>
      </c>
      <c r="H859" s="19"/>
      <c r="I859" s="11">
        <f ca="1">IF(C859&gt;B859,-(B859-C859),C859-B859)</f>
        <v>1.388888888888884E-2</v>
      </c>
      <c r="J859" s="11">
        <f>MONTH(A859)</f>
        <v>10</v>
      </c>
      <c r="K859" s="11" t="str">
        <f>TEXT(DAY(A859), "DD")</f>
        <v>27</v>
      </c>
      <c r="L859" s="12" t="str">
        <f ca="1">TEXT(HOUR(C859),"00")</f>
        <v>20</v>
      </c>
      <c r="M859" s="12" t="str">
        <f ca="1">TEXT(MINUTE(C859),"00")</f>
        <v>00</v>
      </c>
      <c r="N859" s="13" t="str">
        <f ca="1">CONCATENATE(J859,K859,L859,M859,)</f>
        <v>10272000</v>
      </c>
      <c r="O859" s="11">
        <f ca="1">I859*1440</f>
        <v>19.999999999999929</v>
      </c>
      <c r="P859" s="13">
        <v>409</v>
      </c>
      <c r="Q859" s="13" t="str">
        <f>E859</f>
        <v>PARIS CDG</v>
      </c>
      <c r="R859" s="13" t="s">
        <v>343</v>
      </c>
      <c r="S859" s="29" t="str">
        <f ca="1">CONCATENATE(N859,",",INT(O859),",",P859,",",Q859,",",R859)</f>
        <v>10272000,19,409,PARIS CDG,GENEVA</v>
      </c>
    </row>
    <row r="860" spans="1:19" ht="29.25" x14ac:dyDescent="0.25">
      <c r="A860" s="34">
        <v>43765</v>
      </c>
      <c r="B860" s="18">
        <v>0.82638888888888884</v>
      </c>
      <c r="C860" s="18">
        <f ca="1">B860+(D860/1440)</f>
        <v>0.84305555555555556</v>
      </c>
      <c r="D860" s="31">
        <f ca="1">RANDBETWEEN(-30,120)</f>
        <v>24</v>
      </c>
      <c r="E860" s="19" t="s">
        <v>54</v>
      </c>
      <c r="F860" s="19" t="s">
        <v>58</v>
      </c>
      <c r="G860" s="19" t="s">
        <v>243</v>
      </c>
      <c r="H860" s="19"/>
      <c r="I860" s="11">
        <f ca="1">IF(C860&gt;B860,-(B860-C860),C860-B860)</f>
        <v>1.6666666666666718E-2</v>
      </c>
      <c r="J860" s="11">
        <f>MONTH(A860)</f>
        <v>10</v>
      </c>
      <c r="K860" s="11" t="str">
        <f>TEXT(DAY(A860), "DD")</f>
        <v>27</v>
      </c>
      <c r="L860" s="12" t="str">
        <f ca="1">TEXT(HOUR(C860),"00")</f>
        <v>20</v>
      </c>
      <c r="M860" s="12" t="str">
        <f ca="1">TEXT(MINUTE(C860),"00")</f>
        <v>14</v>
      </c>
      <c r="N860" s="13" t="str">
        <f ca="1">CONCATENATE(J860,K860,L860,M860,)</f>
        <v>10272014</v>
      </c>
      <c r="O860" s="11">
        <f ca="1">I860*1440</f>
        <v>24.000000000000075</v>
      </c>
      <c r="P860" s="13">
        <v>745</v>
      </c>
      <c r="Q860" s="13" t="str">
        <f>E860</f>
        <v>LONDON LHR</v>
      </c>
      <c r="R860" s="13" t="s">
        <v>343</v>
      </c>
      <c r="S860" s="29" t="str">
        <f ca="1">CONCATENATE(N860,",",INT(O860),",",P860,",",Q860,",",R860)</f>
        <v>10272014,24,745,LONDON LHR,GENEVA</v>
      </c>
    </row>
    <row r="861" spans="1:19" ht="29.25" x14ac:dyDescent="0.25">
      <c r="A861" s="34">
        <v>43765</v>
      </c>
      <c r="B861" s="18">
        <v>0.84722222222222221</v>
      </c>
      <c r="C861" s="18">
        <f ca="1">B861+(D861/1440)</f>
        <v>0.87083333333333335</v>
      </c>
      <c r="D861" s="31">
        <f ca="1">RANDBETWEEN(-30,120)</f>
        <v>34</v>
      </c>
      <c r="E861" s="19" t="s">
        <v>44</v>
      </c>
      <c r="F861" s="19" t="s">
        <v>23</v>
      </c>
      <c r="G861" s="19" t="s">
        <v>246</v>
      </c>
      <c r="H861" s="19"/>
      <c r="I861" s="11">
        <f ca="1">IF(C861&gt;B861,-(B861-C861),C861-B861)</f>
        <v>2.3611111111111138E-2</v>
      </c>
      <c r="J861" s="11">
        <f>MONTH(A861)</f>
        <v>10</v>
      </c>
      <c r="K861" s="11" t="str">
        <f>TEXT(DAY(A861), "DD")</f>
        <v>27</v>
      </c>
      <c r="L861" s="12" t="str">
        <f ca="1">TEXT(HOUR(C861),"00")</f>
        <v>20</v>
      </c>
      <c r="M861" s="12" t="str">
        <f ca="1">TEXT(MINUTE(C861),"00")</f>
        <v>54</v>
      </c>
      <c r="N861" s="13" t="str">
        <f ca="1">CONCATENATE(J861,K861,L861,M861,)</f>
        <v>10272054</v>
      </c>
      <c r="O861" s="11">
        <f ca="1">I861*1440</f>
        <v>34.000000000000043</v>
      </c>
      <c r="P861" s="13">
        <v>877</v>
      </c>
      <c r="Q861" s="13" t="str">
        <f>E861</f>
        <v>BERLIN SXF</v>
      </c>
      <c r="R861" s="13" t="s">
        <v>343</v>
      </c>
      <c r="S861" s="29" t="str">
        <f ca="1">CONCATENATE(N861,",",INT(O861),",",P861,",",Q861,",",R861)</f>
        <v>10272054,34,877,BERLIN SXF,GENEVA</v>
      </c>
    </row>
    <row r="862" spans="1:19" ht="29.25" x14ac:dyDescent="0.25">
      <c r="A862" s="34">
        <v>43765</v>
      </c>
      <c r="B862" s="18">
        <v>0.86111111111111116</v>
      </c>
      <c r="C862" s="18">
        <f ca="1">B862+(D862/1440)</f>
        <v>0.9423611111111112</v>
      </c>
      <c r="D862" s="31">
        <f ca="1">RANDBETWEEN(-30,120)</f>
        <v>117</v>
      </c>
      <c r="E862" s="19" t="s">
        <v>111</v>
      </c>
      <c r="F862" s="19" t="s">
        <v>112</v>
      </c>
      <c r="G862" s="19" t="s">
        <v>249</v>
      </c>
      <c r="H862" s="19"/>
      <c r="I862" s="11">
        <f ca="1">IF(C862&gt;B862,-(B862-C862),C862-B862)</f>
        <v>8.1250000000000044E-2</v>
      </c>
      <c r="J862" s="11">
        <f>MONTH(A862)</f>
        <v>10</v>
      </c>
      <c r="K862" s="11" t="str">
        <f>TEXT(DAY(A862), "DD")</f>
        <v>27</v>
      </c>
      <c r="L862" s="12" t="str">
        <f ca="1">TEXT(HOUR(C862),"00")</f>
        <v>22</v>
      </c>
      <c r="M862" s="12" t="str">
        <f ca="1">TEXT(MINUTE(C862),"00")</f>
        <v>37</v>
      </c>
      <c r="N862" s="13" t="str">
        <f ca="1">CONCATENATE(J862,K862,L862,M862,)</f>
        <v>10272237</v>
      </c>
      <c r="O862" s="11">
        <f ca="1">I862*1440</f>
        <v>117.00000000000006</v>
      </c>
      <c r="P862" s="13">
        <v>2418</v>
      </c>
      <c r="Q862" s="13" t="str">
        <f>E862</f>
        <v>MOSCOW SVO</v>
      </c>
      <c r="R862" s="13" t="s">
        <v>343</v>
      </c>
      <c r="S862" s="29" t="str">
        <f ca="1">CONCATENATE(N862,",",INT(O862),",",P862,",",Q862,",",R862)</f>
        <v>10272237,117,2418,MOSCOW SVO,GENEVA</v>
      </c>
    </row>
    <row r="863" spans="1:19" x14ac:dyDescent="0.25">
      <c r="A863" s="34">
        <v>43765</v>
      </c>
      <c r="B863" s="18">
        <v>0.95138888888888884</v>
      </c>
      <c r="C863" s="18">
        <f ca="1">B863+(D863/1440)</f>
        <v>1.0062499999999999</v>
      </c>
      <c r="D863" s="31">
        <f ca="1">RANDBETWEEN(-30,120)</f>
        <v>79</v>
      </c>
      <c r="E863" s="19" t="s">
        <v>93</v>
      </c>
      <c r="F863" s="19" t="s">
        <v>23</v>
      </c>
      <c r="G863" s="19" t="s">
        <v>282</v>
      </c>
      <c r="H863" s="19"/>
      <c r="I863" s="11">
        <f ca="1">IF(C863&gt;B863,-(B863-C863),C863-B863)</f>
        <v>5.4861111111111027E-2</v>
      </c>
      <c r="J863" s="11">
        <f>MONTH(A863)</f>
        <v>10</v>
      </c>
      <c r="K863" s="11" t="str">
        <f>TEXT(DAY(A863), "DD")</f>
        <v>27</v>
      </c>
      <c r="L863" s="12" t="str">
        <f ca="1">TEXT(HOUR(C863),"00")</f>
        <v>00</v>
      </c>
      <c r="M863" s="12" t="str">
        <f ca="1">TEXT(MINUTE(C863),"00")</f>
        <v>09</v>
      </c>
      <c r="N863" s="13" t="str">
        <f ca="1">CONCATENATE(J863,K863,L863,M863,)</f>
        <v>10270009</v>
      </c>
      <c r="O863" s="11">
        <f ca="1">I863*1440</f>
        <v>78.999999999999886</v>
      </c>
      <c r="P863" s="13">
        <v>544</v>
      </c>
      <c r="Q863" s="13" t="str">
        <f>E863</f>
        <v>BORDEAUX</v>
      </c>
      <c r="R863" s="13" t="s">
        <v>343</v>
      </c>
      <c r="S863" s="29" t="str">
        <f ca="1">CONCATENATE(N863,",",INT(O863),",",P863,",",Q863,",",R863)</f>
        <v>10270009,78,544,BORDEAUX,GENEVA</v>
      </c>
    </row>
    <row r="864" spans="1:19" ht="29.25" x14ac:dyDescent="0.25">
      <c r="A864" s="34">
        <v>43765</v>
      </c>
      <c r="B864" s="18">
        <v>0.83333333333333337</v>
      </c>
      <c r="C864" s="18">
        <f ca="1">B864+(D864/1440)</f>
        <v>0.82152777777777786</v>
      </c>
      <c r="D864" s="31">
        <f ca="1">RANDBETWEEN(-30,120)</f>
        <v>-17</v>
      </c>
      <c r="E864" s="19" t="s">
        <v>54</v>
      </c>
      <c r="F864" s="19" t="s">
        <v>37</v>
      </c>
      <c r="G864" s="19" t="s">
        <v>245</v>
      </c>
      <c r="H864" s="19"/>
      <c r="I864" s="11">
        <f ca="1">IF(C864&gt;B864,-(B864-C864),C864-B864)</f>
        <v>-1.1805555555555514E-2</v>
      </c>
      <c r="J864" s="11">
        <f>MONTH(A864)</f>
        <v>10</v>
      </c>
      <c r="K864" s="11" t="str">
        <f>TEXT(DAY(A864), "DD")</f>
        <v>27</v>
      </c>
      <c r="L864" s="12" t="str">
        <f ca="1">TEXT(HOUR(C864),"00")</f>
        <v>19</v>
      </c>
      <c r="M864" s="12" t="str">
        <f ca="1">TEXT(MINUTE(C864),"00")</f>
        <v>43</v>
      </c>
      <c r="N864" s="13" t="str">
        <f ca="1">CONCATENATE(J864,K864,L864,M864,)</f>
        <v>10271943</v>
      </c>
      <c r="O864" s="11">
        <f ca="1">I864*1440</f>
        <v>-16.99999999999994</v>
      </c>
      <c r="P864" s="13">
        <v>745</v>
      </c>
      <c r="Q864" s="13" t="str">
        <f>E864</f>
        <v>LONDON LHR</v>
      </c>
      <c r="R864" s="13" t="s">
        <v>343</v>
      </c>
      <c r="S864" s="29" t="str">
        <f ca="1">CONCATENATE(N864,",",INT(O864),",",P864,",",Q864,",",R864)</f>
        <v>10271943,-17,745,LONDON LHR,GENEVA</v>
      </c>
    </row>
    <row r="865" spans="1:19" ht="29.25" x14ac:dyDescent="0.25">
      <c r="A865" s="34">
        <v>43765</v>
      </c>
      <c r="B865" s="18">
        <v>0.86458333333333337</v>
      </c>
      <c r="C865" s="18">
        <f ca="1">B865+(D865/1440)</f>
        <v>0.87986111111111109</v>
      </c>
      <c r="D865" s="31">
        <f ca="1">RANDBETWEEN(-30,120)</f>
        <v>22</v>
      </c>
      <c r="E865" s="19" t="s">
        <v>16</v>
      </c>
      <c r="F865" s="19" t="s">
        <v>17</v>
      </c>
      <c r="G865" s="19" t="s">
        <v>250</v>
      </c>
      <c r="H865" s="19"/>
      <c r="I865" s="11">
        <f ca="1">IF(C865&gt;B865,-(B865-C865),C865-B865)</f>
        <v>1.5277777777777724E-2</v>
      </c>
      <c r="J865" s="11">
        <f>MONTH(A865)</f>
        <v>10</v>
      </c>
      <c r="K865" s="11" t="str">
        <f>TEXT(DAY(A865), "DD")</f>
        <v>27</v>
      </c>
      <c r="L865" s="12" t="str">
        <f ca="1">TEXT(HOUR(C865),"00")</f>
        <v>21</v>
      </c>
      <c r="M865" s="12" t="str">
        <f ca="1">TEXT(MINUTE(C865),"00")</f>
        <v>07</v>
      </c>
      <c r="N865" s="13" t="str">
        <f ca="1">CONCATENATE(J865,K865,L865,M865,)</f>
        <v>10272107</v>
      </c>
      <c r="O865" s="11">
        <f ca="1">I865*1440</f>
        <v>21.999999999999922</v>
      </c>
      <c r="P865" s="13">
        <v>378</v>
      </c>
      <c r="Q865" s="13" t="str">
        <f>E865</f>
        <v>LUXEMBOURG</v>
      </c>
      <c r="R865" s="13" t="s">
        <v>343</v>
      </c>
      <c r="S865" s="29" t="str">
        <f ca="1">CONCATENATE(N865,",",INT(O865),",",P865,",",Q865,",",R865)</f>
        <v>10272107,21,378,LUXEMBOURG,GENEVA</v>
      </c>
    </row>
    <row r="866" spans="1:19" x14ac:dyDescent="0.25">
      <c r="A866" s="34">
        <v>43765</v>
      </c>
      <c r="B866" s="25">
        <v>0.97222222222222221</v>
      </c>
      <c r="C866" s="18">
        <f ca="1">B866+(D866/1440)</f>
        <v>1.01875</v>
      </c>
      <c r="D866" s="31">
        <f ca="1">RANDBETWEEN(-30,120)</f>
        <v>67</v>
      </c>
      <c r="E866" s="26" t="s">
        <v>36</v>
      </c>
      <c r="F866" s="26" t="s">
        <v>37</v>
      </c>
      <c r="G866" s="26" t="s">
        <v>286</v>
      </c>
      <c r="H866" s="36"/>
      <c r="I866" s="11">
        <f ca="1">IF(C866&gt;B866,-(B866-C866),C866-B866)</f>
        <v>4.6527777777777835E-2</v>
      </c>
      <c r="J866" s="11">
        <f>MONTH(A866)</f>
        <v>10</v>
      </c>
      <c r="K866" s="11" t="str">
        <f>TEXT(DAY(A866), "DD")</f>
        <v>27</v>
      </c>
      <c r="L866" s="12" t="str">
        <f ca="1">TEXT(HOUR(C866),"00")</f>
        <v>00</v>
      </c>
      <c r="M866" s="12" t="str">
        <f ca="1">TEXT(MINUTE(C866),"00")</f>
        <v>27</v>
      </c>
      <c r="N866" s="13" t="str">
        <f ca="1">CONCATENATE(J866,K866,L866,M866,)</f>
        <v>10270027</v>
      </c>
      <c r="O866" s="11">
        <f ca="1">I866*1440</f>
        <v>67.000000000000085</v>
      </c>
      <c r="P866" s="13">
        <v>223</v>
      </c>
      <c r="Q866" s="13" t="str">
        <f>E866</f>
        <v>ZURICH</v>
      </c>
      <c r="R866" s="13" t="s">
        <v>343</v>
      </c>
      <c r="S866" s="29" t="str">
        <f ca="1">CONCATENATE(N866,",",INT(O866),",",P866,",",Q866,",",R866)</f>
        <v>10270027,67,223,ZURICH,GENEVA</v>
      </c>
    </row>
    <row r="867" spans="1:19" x14ac:dyDescent="0.25">
      <c r="A867" s="34">
        <v>43765</v>
      </c>
      <c r="B867" s="18">
        <v>0.95833333333333337</v>
      </c>
      <c r="C867" s="18">
        <f ca="1">B867+(D867/1440)</f>
        <v>0.99722222222222223</v>
      </c>
      <c r="D867" s="31">
        <f ca="1">RANDBETWEEN(-30,120)</f>
        <v>56</v>
      </c>
      <c r="E867" s="19" t="s">
        <v>88</v>
      </c>
      <c r="F867" s="19" t="s">
        <v>20</v>
      </c>
      <c r="G867" s="19" t="s">
        <v>284</v>
      </c>
      <c r="H867" s="19"/>
      <c r="I867" s="11">
        <f ca="1">IF(C867&gt;B867,-(B867-C867),C867-B867)</f>
        <v>3.8888888888888862E-2</v>
      </c>
      <c r="J867" s="11">
        <f>MONTH(A867)</f>
        <v>10</v>
      </c>
      <c r="K867" s="11" t="str">
        <f>TEXT(DAY(A867), "DD")</f>
        <v>27</v>
      </c>
      <c r="L867" s="12" t="str">
        <f ca="1">TEXT(HOUR(C867),"00")</f>
        <v>23</v>
      </c>
      <c r="M867" s="12" t="str">
        <f ca="1">TEXT(MINUTE(C867),"00")</f>
        <v>56</v>
      </c>
      <c r="N867" s="13" t="str">
        <f ca="1">CONCATENATE(J867,K867,L867,M867,)</f>
        <v>10272356</v>
      </c>
      <c r="O867" s="11">
        <f ca="1">I867*1440</f>
        <v>55.999999999999957</v>
      </c>
      <c r="P867" s="13">
        <v>698</v>
      </c>
      <c r="Q867" s="13" t="str">
        <f>E867</f>
        <v>ROME FCO</v>
      </c>
      <c r="R867" s="13" t="s">
        <v>343</v>
      </c>
      <c r="S867" s="29" t="str">
        <f ca="1">CONCATENATE(N867,",",INT(O867),",",P867,",",Q867,",",R867)</f>
        <v>10272356,56,698,ROME FCO,GENEVA</v>
      </c>
    </row>
    <row r="868" spans="1:19" ht="29.25" x14ac:dyDescent="0.25">
      <c r="A868" s="34">
        <v>43765</v>
      </c>
      <c r="B868" s="18">
        <v>0.90972222222222221</v>
      </c>
      <c r="C868" s="18">
        <f ca="1">B868+(D868/1440)</f>
        <v>0.90833333333333333</v>
      </c>
      <c r="D868" s="31">
        <f ca="1">RANDBETWEEN(-30,120)</f>
        <v>-2</v>
      </c>
      <c r="E868" s="19" t="s">
        <v>54</v>
      </c>
      <c r="F868" s="19" t="s">
        <v>58</v>
      </c>
      <c r="G868" s="19" t="s">
        <v>260</v>
      </c>
      <c r="H868" s="19"/>
      <c r="I868" s="11">
        <f ca="1">IF(C868&gt;B868,-(B868-C868),C868-B868)</f>
        <v>-1.388888888888884E-3</v>
      </c>
      <c r="J868" s="11">
        <f>MONTH(A868)</f>
        <v>10</v>
      </c>
      <c r="K868" s="11" t="str">
        <f>TEXT(DAY(A868), "DD")</f>
        <v>27</v>
      </c>
      <c r="L868" s="12" t="str">
        <f ca="1">TEXT(HOUR(C868),"00")</f>
        <v>21</v>
      </c>
      <c r="M868" s="12" t="str">
        <f ca="1">TEXT(MINUTE(C868),"00")</f>
        <v>48</v>
      </c>
      <c r="N868" s="13" t="str">
        <f ca="1">CONCATENATE(J868,K868,L868,M868,)</f>
        <v>10272148</v>
      </c>
      <c r="O868" s="11">
        <f ca="1">I868*1440</f>
        <v>-1.9999999999999929</v>
      </c>
      <c r="P868" s="13">
        <v>745</v>
      </c>
      <c r="Q868" s="13" t="str">
        <f>E868</f>
        <v>LONDON LHR</v>
      </c>
      <c r="R868" s="13" t="s">
        <v>343</v>
      </c>
      <c r="S868" s="29" t="str">
        <f ca="1">CONCATENATE(N868,",",INT(O868),",",P868,",",Q868,",",R868)</f>
        <v>10272148,-2,745,LONDON LHR,GENEVA</v>
      </c>
    </row>
    <row r="869" spans="1:19" x14ac:dyDescent="0.25">
      <c r="A869" s="34">
        <v>43765</v>
      </c>
      <c r="B869" s="18">
        <v>0.90972222222222221</v>
      </c>
      <c r="C869" s="18">
        <f ca="1">B869+(D869/1440)</f>
        <v>0.94027777777777777</v>
      </c>
      <c r="D869" s="31">
        <f ca="1">RANDBETWEEN(-30,120)</f>
        <v>44</v>
      </c>
      <c r="E869" s="19" t="s">
        <v>52</v>
      </c>
      <c r="F869" s="19" t="s">
        <v>23</v>
      </c>
      <c r="G869" s="19" t="s">
        <v>261</v>
      </c>
      <c r="H869" s="19"/>
      <c r="I869" s="11">
        <f ca="1">IF(C869&gt;B869,-(B869-C869),C869-B869)</f>
        <v>3.0555555555555558E-2</v>
      </c>
      <c r="J869" s="11">
        <f>MONTH(A869)</f>
        <v>10</v>
      </c>
      <c r="K869" s="11" t="str">
        <f>TEXT(DAY(A869), "DD")</f>
        <v>27</v>
      </c>
      <c r="L869" s="12" t="str">
        <f ca="1">TEXT(HOUR(C869),"00")</f>
        <v>22</v>
      </c>
      <c r="M869" s="12" t="str">
        <f ca="1">TEXT(MINUTE(C869),"00")</f>
        <v>34</v>
      </c>
      <c r="N869" s="13" t="str">
        <f ca="1">CONCATENATE(J869,K869,L869,M869,)</f>
        <v>10272234</v>
      </c>
      <c r="O869" s="11">
        <f ca="1">I869*1440</f>
        <v>44</v>
      </c>
      <c r="P869" s="13">
        <v>409</v>
      </c>
      <c r="Q869" s="13" t="str">
        <f>E869</f>
        <v>PARIS ORY</v>
      </c>
      <c r="R869" s="13" t="s">
        <v>343</v>
      </c>
      <c r="S869" s="29" t="str">
        <f ca="1">CONCATENATE(N869,",",INT(O869),",",P869,",",Q869,",",R869)</f>
        <v>10272234,44,409,PARIS ORY,GENEVA</v>
      </c>
    </row>
    <row r="870" spans="1:19" ht="29.25" x14ac:dyDescent="0.25">
      <c r="A870" s="34">
        <v>43765</v>
      </c>
      <c r="B870" s="18">
        <v>0.94097222222222221</v>
      </c>
      <c r="C870" s="18">
        <f ca="1">B870+(D870/1440)</f>
        <v>0.92222222222222217</v>
      </c>
      <c r="D870" s="31">
        <f ca="1">RANDBETWEEN(-30,120)</f>
        <v>-27</v>
      </c>
      <c r="E870" s="19" t="s">
        <v>33</v>
      </c>
      <c r="F870" s="19" t="s">
        <v>23</v>
      </c>
      <c r="G870" s="19" t="s">
        <v>278</v>
      </c>
      <c r="H870" s="19"/>
      <c r="I870" s="11">
        <f ca="1">IF(C870&gt;B870,-(B870-C870),C870-B870)</f>
        <v>-1.8750000000000044E-2</v>
      </c>
      <c r="J870" s="11">
        <f>MONTH(A870)</f>
        <v>10</v>
      </c>
      <c r="K870" s="11" t="str">
        <f>TEXT(DAY(A870), "DD")</f>
        <v>27</v>
      </c>
      <c r="L870" s="12" t="str">
        <f ca="1">TEXT(HOUR(C870),"00")</f>
        <v>22</v>
      </c>
      <c r="M870" s="12" t="str">
        <f ca="1">TEXT(MINUTE(C870),"00")</f>
        <v>08</v>
      </c>
      <c r="N870" s="13" t="str">
        <f ca="1">CONCATENATE(J870,K870,L870,M870,)</f>
        <v>10272208</v>
      </c>
      <c r="O870" s="11">
        <f ca="1">I870*1440</f>
        <v>-27.000000000000064</v>
      </c>
      <c r="P870" s="13">
        <v>691</v>
      </c>
      <c r="Q870" s="13" t="str">
        <f>E870</f>
        <v>AMSTERDAM</v>
      </c>
      <c r="R870" s="13" t="s">
        <v>343</v>
      </c>
      <c r="S870" s="29" t="str">
        <f ca="1">CONCATENATE(N870,",",INT(O870),",",P870,",",Q870,",",R870)</f>
        <v>10272208,-28,691,AMSTERDAM,GENEVA</v>
      </c>
    </row>
    <row r="871" spans="1:19" ht="29.25" x14ac:dyDescent="0.25">
      <c r="A871" s="34">
        <v>43765</v>
      </c>
      <c r="B871" s="18">
        <v>0.87847222222222221</v>
      </c>
      <c r="C871" s="18">
        <f ca="1">B871+(D871/1440)</f>
        <v>0.95277777777777772</v>
      </c>
      <c r="D871" s="31">
        <f ca="1">RANDBETWEEN(-30,120)</f>
        <v>107</v>
      </c>
      <c r="E871" s="19" t="s">
        <v>105</v>
      </c>
      <c r="F871" s="19" t="s">
        <v>23</v>
      </c>
      <c r="G871" s="19" t="s">
        <v>255</v>
      </c>
      <c r="H871" s="19"/>
      <c r="I871" s="11">
        <f ca="1">IF(C871&gt;B871,-(B871-C871),C871-B871)</f>
        <v>7.4305555555555514E-2</v>
      </c>
      <c r="J871" s="11">
        <f>MONTH(A871)</f>
        <v>10</v>
      </c>
      <c r="K871" s="11" t="str">
        <f>TEXT(DAY(A871), "DD")</f>
        <v>27</v>
      </c>
      <c r="L871" s="12" t="str">
        <f ca="1">TEXT(HOUR(C871),"00")</f>
        <v>22</v>
      </c>
      <c r="M871" s="12" t="str">
        <f ca="1">TEXT(MINUTE(C871),"00")</f>
        <v>52</v>
      </c>
      <c r="N871" s="13" t="str">
        <f ca="1">CONCATENATE(J871,K871,L871,M871,)</f>
        <v>10272252</v>
      </c>
      <c r="O871" s="11">
        <f ca="1">I871*1440</f>
        <v>106.99999999999994</v>
      </c>
      <c r="P871" s="13">
        <v>1006</v>
      </c>
      <c r="Q871" s="13" t="str">
        <f>E871</f>
        <v>MANCHESTER</v>
      </c>
      <c r="R871" s="13" t="s">
        <v>343</v>
      </c>
      <c r="S871" s="29" t="str">
        <f ca="1">CONCATENATE(N871,",",INT(O871),",",P871,",",Q871,",",R871)</f>
        <v>10272252,107,1006,MANCHESTER,GENEVA</v>
      </c>
    </row>
    <row r="872" spans="1:19" x14ac:dyDescent="0.25">
      <c r="A872" s="34">
        <v>43765</v>
      </c>
      <c r="B872" s="18">
        <v>0.92013888888888884</v>
      </c>
      <c r="C872" s="18">
        <f ca="1">B872+(D872/1440)</f>
        <v>0.9819444444444444</v>
      </c>
      <c r="D872" s="31">
        <f ca="1">RANDBETWEEN(-30,120)</f>
        <v>89</v>
      </c>
      <c r="E872" s="19" t="s">
        <v>88</v>
      </c>
      <c r="F872" s="19" t="s">
        <v>23</v>
      </c>
      <c r="G872" s="19" t="s">
        <v>265</v>
      </c>
      <c r="H872" s="19"/>
      <c r="I872" s="11">
        <f ca="1">IF(C872&gt;B872,-(B872-C872),C872-B872)</f>
        <v>6.1805555555555558E-2</v>
      </c>
      <c r="J872" s="11">
        <f>MONTH(A872)</f>
        <v>10</v>
      </c>
      <c r="K872" s="11" t="str">
        <f>TEXT(DAY(A872), "DD")</f>
        <v>27</v>
      </c>
      <c r="L872" s="12" t="str">
        <f ca="1">TEXT(HOUR(C872),"00")</f>
        <v>23</v>
      </c>
      <c r="M872" s="12" t="str">
        <f ca="1">TEXT(MINUTE(C872),"00")</f>
        <v>34</v>
      </c>
      <c r="N872" s="13" t="str">
        <f ca="1">CONCATENATE(J872,K872,L872,M872,)</f>
        <v>10272334</v>
      </c>
      <c r="O872" s="11">
        <f ca="1">I872*1440</f>
        <v>89</v>
      </c>
      <c r="P872" s="13">
        <v>698</v>
      </c>
      <c r="Q872" s="13" t="str">
        <f>E872</f>
        <v>ROME FCO</v>
      </c>
      <c r="R872" s="13" t="s">
        <v>343</v>
      </c>
      <c r="S872" s="29" t="str">
        <f ca="1">CONCATENATE(N872,",",INT(O872),",",P872,",",Q872,",",R872)</f>
        <v>10272334,89,698,ROME FCO,GENEVA</v>
      </c>
    </row>
    <row r="873" spans="1:19" x14ac:dyDescent="0.25">
      <c r="A873" s="34">
        <v>43765</v>
      </c>
      <c r="B873" s="18">
        <v>0.93055555555555547</v>
      </c>
      <c r="C873" s="18">
        <f ca="1">B873+(D873/1440)</f>
        <v>0.93333333333333324</v>
      </c>
      <c r="D873" s="31">
        <f ca="1">RANDBETWEEN(-30,120)</f>
        <v>4</v>
      </c>
      <c r="E873" s="19" t="s">
        <v>115</v>
      </c>
      <c r="F873" s="19" t="s">
        <v>116</v>
      </c>
      <c r="G873" s="19" t="s">
        <v>275</v>
      </c>
      <c r="H873" s="19"/>
      <c r="I873" s="11">
        <f ca="1">IF(C873&gt;B873,-(B873-C873),C873-B873)</f>
        <v>2.7777777777777679E-3</v>
      </c>
      <c r="J873" s="11">
        <f>MONTH(A873)</f>
        <v>10</v>
      </c>
      <c r="K873" s="11" t="str">
        <f>TEXT(DAY(A873), "DD")</f>
        <v>27</v>
      </c>
      <c r="L873" s="12" t="str">
        <f ca="1">TEXT(HOUR(C873),"00")</f>
        <v>22</v>
      </c>
      <c r="M873" s="12" t="str">
        <f ca="1">TEXT(MINUTE(C873),"00")</f>
        <v>24</v>
      </c>
      <c r="N873" s="13" t="str">
        <f ca="1">CONCATENATE(J873,K873,L873,M873,)</f>
        <v>10272224</v>
      </c>
      <c r="O873" s="11">
        <f ca="1">I873*1440</f>
        <v>3.9999999999999858</v>
      </c>
      <c r="P873" s="13">
        <v>1022</v>
      </c>
      <c r="Q873" s="13" t="str">
        <f>E873</f>
        <v>MADRID</v>
      </c>
      <c r="R873" s="13" t="s">
        <v>343</v>
      </c>
      <c r="S873" s="29" t="str">
        <f ca="1">CONCATENATE(N873,",",INT(O873),",",P873,",",Q873,",",R873)</f>
        <v>10272224,3,1022,MADRID,GENEVA</v>
      </c>
    </row>
    <row r="874" spans="1:19" x14ac:dyDescent="0.25">
      <c r="A874" s="34">
        <v>43765</v>
      </c>
      <c r="B874" s="18">
        <v>0.91319444444444453</v>
      </c>
      <c r="C874" s="18">
        <f ca="1">B874+(D874/1440)</f>
        <v>0.98125000000000007</v>
      </c>
      <c r="D874" s="31">
        <f ca="1">RANDBETWEEN(-30,120)</f>
        <v>98</v>
      </c>
      <c r="E874" s="19" t="s">
        <v>30</v>
      </c>
      <c r="F874" s="19" t="s">
        <v>31</v>
      </c>
      <c r="G874" s="19" t="s">
        <v>262</v>
      </c>
      <c r="H874" s="19"/>
      <c r="I874" s="11">
        <f ca="1">IF(C874&gt;B874,-(B874-C874),C874-B874)</f>
        <v>6.8055555555555536E-2</v>
      </c>
      <c r="J874" s="11">
        <f>MONTH(A874)</f>
        <v>10</v>
      </c>
      <c r="K874" s="11" t="str">
        <f>TEXT(DAY(A874), "DD")</f>
        <v>27</v>
      </c>
      <c r="L874" s="12" t="str">
        <f ca="1">TEXT(HOUR(C874),"00")</f>
        <v>23</v>
      </c>
      <c r="M874" s="12" t="str">
        <f ca="1">TEXT(MINUTE(C874),"00")</f>
        <v>33</v>
      </c>
      <c r="N874" s="13" t="str">
        <f ca="1">CONCATENATE(J874,K874,L874,M874,)</f>
        <v>10272333</v>
      </c>
      <c r="O874" s="11">
        <f ca="1">I874*1440</f>
        <v>97.999999999999972</v>
      </c>
      <c r="P874" s="13">
        <v>409</v>
      </c>
      <c r="Q874" s="13" t="str">
        <f>E874</f>
        <v>PARIS CDG</v>
      </c>
      <c r="R874" s="13" t="s">
        <v>343</v>
      </c>
      <c r="S874" s="29" t="str">
        <f ca="1">CONCATENATE(N874,",",INT(O874),",",P874,",",Q874,",",R874)</f>
        <v>10272333,98,409,PARIS CDG,GENEVA</v>
      </c>
    </row>
    <row r="875" spans="1:19" x14ac:dyDescent="0.25">
      <c r="A875" s="34">
        <v>43765</v>
      </c>
      <c r="B875" s="18">
        <v>0.92708333333333337</v>
      </c>
      <c r="C875" s="18">
        <f ca="1">B875+(D875/1440)</f>
        <v>0.92083333333333339</v>
      </c>
      <c r="D875" s="31">
        <f ca="1">RANDBETWEEN(-30,120)</f>
        <v>-9</v>
      </c>
      <c r="E875" s="19" t="s">
        <v>272</v>
      </c>
      <c r="F875" s="19" t="s">
        <v>37</v>
      </c>
      <c r="G875" s="19" t="s">
        <v>273</v>
      </c>
      <c r="H875" s="19"/>
      <c r="I875" s="11">
        <f ca="1">IF(C875&gt;B875,-(B875-C875),C875-B875)</f>
        <v>-6.2499999999999778E-3</v>
      </c>
      <c r="J875" s="11">
        <f>MONTH(A875)</f>
        <v>10</v>
      </c>
      <c r="K875" s="11" t="str">
        <f>TEXT(DAY(A875), "DD")</f>
        <v>27</v>
      </c>
      <c r="L875" s="12" t="str">
        <f ca="1">TEXT(HOUR(C875),"00")</f>
        <v>22</v>
      </c>
      <c r="M875" s="12" t="str">
        <f ca="1">TEXT(MINUTE(C875),"00")</f>
        <v>06</v>
      </c>
      <c r="N875" s="13" t="str">
        <f ca="1">CONCATENATE(J875,K875,L875,M875,)</f>
        <v>10272206</v>
      </c>
      <c r="O875" s="11">
        <f ca="1">I875*1440</f>
        <v>-8.999999999999968</v>
      </c>
      <c r="P875" s="13">
        <v>917</v>
      </c>
      <c r="Q875" s="13" t="str">
        <f>E875</f>
        <v>VALENCIA</v>
      </c>
      <c r="R875" s="13" t="s">
        <v>343</v>
      </c>
      <c r="S875" s="29" t="str">
        <f ca="1">CONCATENATE(N875,",",INT(O875),",",P875,",",Q875,",",R875)</f>
        <v>10272206,-9,917,VALENCIA,GENEVA</v>
      </c>
    </row>
    <row r="876" spans="1:19" ht="29.25" x14ac:dyDescent="0.25">
      <c r="A876" s="34">
        <v>43765</v>
      </c>
      <c r="B876" s="18">
        <v>0.875</v>
      </c>
      <c r="C876" s="18">
        <f ca="1">B876+(D876/1440)</f>
        <v>0.94861111111111107</v>
      </c>
      <c r="D876" s="31">
        <f ca="1">RANDBETWEEN(-30,120)</f>
        <v>106</v>
      </c>
      <c r="E876" s="19" t="s">
        <v>103</v>
      </c>
      <c r="F876" s="19" t="s">
        <v>37</v>
      </c>
      <c r="G876" s="19" t="s">
        <v>254</v>
      </c>
      <c r="H876" s="19"/>
      <c r="I876" s="11">
        <f ca="1">IF(C876&gt;B876,-(B876-C876),C876-B876)</f>
        <v>7.3611111111111072E-2</v>
      </c>
      <c r="J876" s="11">
        <f>MONTH(A876)</f>
        <v>10</v>
      </c>
      <c r="K876" s="11" t="str">
        <f>TEXT(DAY(A876), "DD")</f>
        <v>27</v>
      </c>
      <c r="L876" s="12" t="str">
        <f ca="1">TEXT(HOUR(C876),"00")</f>
        <v>22</v>
      </c>
      <c r="M876" s="12" t="str">
        <f ca="1">TEXT(MINUTE(C876),"00")</f>
        <v>46</v>
      </c>
      <c r="N876" s="13" t="str">
        <f ca="1">CONCATENATE(J876,K876,L876,M876,)</f>
        <v>10272246</v>
      </c>
      <c r="O876" s="11">
        <f ca="1">I876*1440</f>
        <v>105.99999999999994</v>
      </c>
      <c r="P876" s="13">
        <v>745</v>
      </c>
      <c r="Q876" s="13" t="str">
        <f>E876</f>
        <v>LONDON LCY</v>
      </c>
      <c r="R876" s="13" t="s">
        <v>343</v>
      </c>
      <c r="S876" s="29" t="str">
        <f ca="1">CONCATENATE(N876,",",INT(O876),",",P876,",",Q876,",",R876)</f>
        <v>10272246,106,745,LONDON LCY,GENEVA</v>
      </c>
    </row>
    <row r="877" spans="1:19" x14ac:dyDescent="0.25">
      <c r="A877" s="34">
        <v>43765</v>
      </c>
      <c r="B877" s="18">
        <v>0.94791666666666663</v>
      </c>
      <c r="C877" s="18">
        <f ca="1">B877+(D877/1440)</f>
        <v>1</v>
      </c>
      <c r="D877" s="31">
        <f ca="1">RANDBETWEEN(-30,120)</f>
        <v>75</v>
      </c>
      <c r="E877" s="19" t="s">
        <v>22</v>
      </c>
      <c r="F877" s="19" t="s">
        <v>23</v>
      </c>
      <c r="G877" s="19" t="s">
        <v>281</v>
      </c>
      <c r="H877" s="19"/>
      <c r="I877" s="11">
        <f ca="1">IF(C877&gt;B877,-(B877-C877),C877-B877)</f>
        <v>5.208333333333337E-2</v>
      </c>
      <c r="J877" s="11">
        <f>MONTH(A877)</f>
        <v>10</v>
      </c>
      <c r="K877" s="11" t="str">
        <f>TEXT(DAY(A877), "DD")</f>
        <v>27</v>
      </c>
      <c r="L877" s="12" t="str">
        <f ca="1">TEXT(HOUR(C877),"00")</f>
        <v>00</v>
      </c>
      <c r="M877" s="12" t="str">
        <f ca="1">TEXT(MINUTE(C877),"00")</f>
        <v>00</v>
      </c>
      <c r="N877" s="13" t="str">
        <f ca="1">CONCATENATE(J877,K877,L877,M877,)</f>
        <v>10270000</v>
      </c>
      <c r="O877" s="11">
        <f ca="1">I877*1440</f>
        <v>75.000000000000057</v>
      </c>
      <c r="P877" s="13">
        <v>291</v>
      </c>
      <c r="Q877" s="13" t="str">
        <f>E877</f>
        <v>NICE</v>
      </c>
      <c r="R877" s="13" t="s">
        <v>343</v>
      </c>
      <c r="S877" s="29" t="str">
        <f ca="1">CONCATENATE(N877,",",INT(O877),",",P877,",",Q877,",",R877)</f>
        <v>10270000,75,291,NICE,GENEVA</v>
      </c>
    </row>
    <row r="878" spans="1:19" x14ac:dyDescent="0.25">
      <c r="A878" s="34">
        <v>43765</v>
      </c>
      <c r="B878" s="18">
        <v>0.93055555555555547</v>
      </c>
      <c r="C878" s="18">
        <f ca="1">B878+(D878/1440)</f>
        <v>0.98124999999999996</v>
      </c>
      <c r="D878" s="31">
        <f ca="1">RANDBETWEEN(-30,120)</f>
        <v>73</v>
      </c>
      <c r="E878" s="19" t="s">
        <v>13</v>
      </c>
      <c r="F878" s="19" t="s">
        <v>23</v>
      </c>
      <c r="G878" s="19" t="s">
        <v>274</v>
      </c>
      <c r="H878" s="19"/>
      <c r="I878" s="11">
        <f ca="1">IF(C878&gt;B878,-(B878-C878),C878-B878)</f>
        <v>5.0694444444444486E-2</v>
      </c>
      <c r="J878" s="11">
        <f>MONTH(A878)</f>
        <v>10</v>
      </c>
      <c r="K878" s="11" t="str">
        <f>TEXT(DAY(A878), "DD")</f>
        <v>27</v>
      </c>
      <c r="L878" s="12" t="str">
        <f ca="1">TEXT(HOUR(C878),"00")</f>
        <v>23</v>
      </c>
      <c r="M878" s="12" t="str">
        <f ca="1">TEXT(MINUTE(C878),"00")</f>
        <v>33</v>
      </c>
      <c r="N878" s="13" t="str">
        <f ca="1">CONCATENATE(J878,K878,L878,M878,)</f>
        <v>10272333</v>
      </c>
      <c r="O878" s="11">
        <f ca="1">I878*1440</f>
        <v>73.000000000000057</v>
      </c>
      <c r="P878" s="13">
        <v>532</v>
      </c>
      <c r="Q878" s="13" t="str">
        <f>E878</f>
        <v>BRUSSELS</v>
      </c>
      <c r="R878" s="13" t="s">
        <v>343</v>
      </c>
      <c r="S878" s="29" t="str">
        <f ca="1">CONCATENATE(N878,",",INT(O878),",",P878,",",Q878,",",R878)</f>
        <v>10272333,73,532,BRUSSELS,GENEVA</v>
      </c>
    </row>
    <row r="879" spans="1:19" ht="29.25" x14ac:dyDescent="0.25">
      <c r="A879" s="34">
        <v>43765</v>
      </c>
      <c r="B879" s="18">
        <v>0.92013888888888884</v>
      </c>
      <c r="C879" s="18">
        <f ca="1">B879+(D879/1440)</f>
        <v>0.95277777777777772</v>
      </c>
      <c r="D879" s="31">
        <f ca="1">RANDBETWEEN(-30,120)</f>
        <v>47</v>
      </c>
      <c r="E879" s="19" t="s">
        <v>13</v>
      </c>
      <c r="F879" s="19" t="s">
        <v>14</v>
      </c>
      <c r="G879" s="19" t="s">
        <v>269</v>
      </c>
      <c r="H879" s="19"/>
      <c r="I879" s="11">
        <f ca="1">IF(C879&gt;B879,-(B879-C879),C879-B879)</f>
        <v>3.2638888888888884E-2</v>
      </c>
      <c r="J879" s="11">
        <f>MONTH(A879)</f>
        <v>10</v>
      </c>
      <c r="K879" s="11" t="str">
        <f>TEXT(DAY(A879), "DD")</f>
        <v>27</v>
      </c>
      <c r="L879" s="12" t="str">
        <f ca="1">TEXT(HOUR(C879),"00")</f>
        <v>22</v>
      </c>
      <c r="M879" s="12" t="str">
        <f ca="1">TEXT(MINUTE(C879),"00")</f>
        <v>52</v>
      </c>
      <c r="N879" s="13" t="str">
        <f ca="1">CONCATENATE(J879,K879,L879,M879,)</f>
        <v>10272252</v>
      </c>
      <c r="O879" s="11">
        <f ca="1">I879*1440</f>
        <v>46.999999999999993</v>
      </c>
      <c r="P879" s="13">
        <v>532</v>
      </c>
      <c r="Q879" s="13" t="str">
        <f>E879</f>
        <v>BRUSSELS</v>
      </c>
      <c r="R879" s="13" t="s">
        <v>343</v>
      </c>
      <c r="S879" s="29" t="str">
        <f ca="1">CONCATENATE(N879,",",INT(O879),",",P879,",",Q879,",",R879)</f>
        <v>10272252,47,532,BRUSSELS,GENEVA</v>
      </c>
    </row>
    <row r="880" spans="1:19" x14ac:dyDescent="0.25">
      <c r="A880" s="34">
        <v>43765</v>
      </c>
      <c r="B880" s="18">
        <v>0.92013888888888884</v>
      </c>
      <c r="C880" s="18">
        <f ca="1">B880+(D880/1440)</f>
        <v>0.94166666666666665</v>
      </c>
      <c r="D880" s="31">
        <f ca="1">RANDBETWEEN(-30,120)</f>
        <v>31</v>
      </c>
      <c r="E880" s="19" t="s">
        <v>266</v>
      </c>
      <c r="F880" s="19" t="s">
        <v>23</v>
      </c>
      <c r="G880" s="19" t="s">
        <v>267</v>
      </c>
      <c r="H880" s="19"/>
      <c r="I880" s="11">
        <f ca="1">IF(C880&gt;B880,-(B880-C880),C880-B880)</f>
        <v>2.1527777777777812E-2</v>
      </c>
      <c r="J880" s="11">
        <f>MONTH(A880)</f>
        <v>10</v>
      </c>
      <c r="K880" s="11" t="str">
        <f>TEXT(DAY(A880), "DD")</f>
        <v>27</v>
      </c>
      <c r="L880" s="12" t="str">
        <f ca="1">TEXT(HOUR(C880),"00")</f>
        <v>22</v>
      </c>
      <c r="M880" s="12" t="str">
        <f ca="1">TEXT(MINUTE(C880),"00")</f>
        <v>36</v>
      </c>
      <c r="N880" s="13" t="str">
        <f ca="1">CONCATENATE(J880,K880,L880,M880,)</f>
        <v>10272236</v>
      </c>
      <c r="O880" s="11">
        <f ca="1">I880*1440</f>
        <v>31.00000000000005</v>
      </c>
      <c r="P880" s="13">
        <v>862</v>
      </c>
      <c r="Q880" s="13" t="str">
        <f>E880</f>
        <v>HAMBURG</v>
      </c>
      <c r="R880" s="13" t="s">
        <v>343</v>
      </c>
      <c r="S880" s="29" t="str">
        <f ca="1">CONCATENATE(N880,",",INT(O880),",",P880,",",Q880,",",R880)</f>
        <v>10272236,31,862,HAMBURG,GENEVA</v>
      </c>
    </row>
    <row r="881" spans="1:19" x14ac:dyDescent="0.25">
      <c r="A881" s="34">
        <v>43765</v>
      </c>
      <c r="B881" s="18">
        <v>0.94097222222222221</v>
      </c>
      <c r="C881" s="18">
        <f ca="1">B881+(D881/1440)</f>
        <v>0.99236111111111114</v>
      </c>
      <c r="D881" s="31">
        <f ca="1">RANDBETWEEN(-30,120)</f>
        <v>74</v>
      </c>
      <c r="E881" s="19" t="s">
        <v>115</v>
      </c>
      <c r="F881" s="19" t="s">
        <v>23</v>
      </c>
      <c r="G881" s="19" t="s">
        <v>279</v>
      </c>
      <c r="H881" s="19"/>
      <c r="I881" s="11">
        <f ca="1">IF(C881&gt;B881,-(B881-C881),C881-B881)</f>
        <v>5.1388888888888928E-2</v>
      </c>
      <c r="J881" s="11">
        <f>MONTH(A881)</f>
        <v>10</v>
      </c>
      <c r="K881" s="11" t="str">
        <f>TEXT(DAY(A881), "DD")</f>
        <v>27</v>
      </c>
      <c r="L881" s="12" t="str">
        <f ca="1">TEXT(HOUR(C881),"00")</f>
        <v>23</v>
      </c>
      <c r="M881" s="12" t="str">
        <f ca="1">TEXT(MINUTE(C881),"00")</f>
        <v>49</v>
      </c>
      <c r="N881" s="13" t="str">
        <f ca="1">CONCATENATE(J881,K881,L881,M881,)</f>
        <v>10272349</v>
      </c>
      <c r="O881" s="11">
        <f ca="1">I881*1440</f>
        <v>74.000000000000057</v>
      </c>
      <c r="P881" s="13">
        <v>1022</v>
      </c>
      <c r="Q881" s="13" t="str">
        <f>E881</f>
        <v>MADRID</v>
      </c>
      <c r="R881" s="13" t="s">
        <v>343</v>
      </c>
      <c r="S881" s="29" t="str">
        <f ca="1">CONCATENATE(N881,",",INT(O881),",",P881,",",Q881,",",R881)</f>
        <v>10272349,74,1022,MADRID,GENEVA</v>
      </c>
    </row>
    <row r="882" spans="1:19" ht="29.25" x14ac:dyDescent="0.25">
      <c r="A882" s="34">
        <v>43765</v>
      </c>
      <c r="B882" s="18">
        <v>0.92361111111111116</v>
      </c>
      <c r="C882" s="18">
        <f ca="1">B882+(D882/1440)</f>
        <v>0.93958333333333344</v>
      </c>
      <c r="D882" s="31">
        <f ca="1">RANDBETWEEN(-30,120)</f>
        <v>23</v>
      </c>
      <c r="E882" s="19" t="s">
        <v>27</v>
      </c>
      <c r="F882" s="19" t="s">
        <v>37</v>
      </c>
      <c r="G882" s="19" t="s">
        <v>270</v>
      </c>
      <c r="H882" s="19"/>
      <c r="I882" s="11">
        <f ca="1">IF(C882&gt;B882,-(B882-C882),C882-B882)</f>
        <v>1.5972222222222276E-2</v>
      </c>
      <c r="J882" s="11">
        <f>MONTH(A882)</f>
        <v>10</v>
      </c>
      <c r="K882" s="11" t="str">
        <f>TEXT(DAY(A882), "DD")</f>
        <v>27</v>
      </c>
      <c r="L882" s="12" t="str">
        <f ca="1">TEXT(HOUR(C882),"00")</f>
        <v>22</v>
      </c>
      <c r="M882" s="12" t="str">
        <f ca="1">TEXT(MINUTE(C882),"00")</f>
        <v>33</v>
      </c>
      <c r="N882" s="13" t="str">
        <f ca="1">CONCATENATE(J882,K882,L882,M882,)</f>
        <v>10272233</v>
      </c>
      <c r="O882" s="11">
        <f ca="1">I882*1440</f>
        <v>23.000000000000078</v>
      </c>
      <c r="P882" s="13">
        <v>473</v>
      </c>
      <c r="Q882" s="13" t="str">
        <f>E882</f>
        <v>FRANKFURT</v>
      </c>
      <c r="R882" s="13" t="s">
        <v>343</v>
      </c>
      <c r="S882" s="29" t="str">
        <f ca="1">CONCATENATE(N882,",",INT(O882),",",P882,",",Q882,",",R882)</f>
        <v>10272233,23,473,FRANKFURT,GENEVA</v>
      </c>
    </row>
    <row r="883" spans="1:19" x14ac:dyDescent="0.25">
      <c r="A883" s="34">
        <v>43765</v>
      </c>
      <c r="B883" s="18">
        <v>0.89930555555555547</v>
      </c>
      <c r="C883" s="18">
        <f ca="1">B883+(D883/1440)</f>
        <v>0.88055555555555542</v>
      </c>
      <c r="D883" s="31">
        <f ca="1">RANDBETWEEN(-30,120)</f>
        <v>-27</v>
      </c>
      <c r="E883" s="19" t="s">
        <v>36</v>
      </c>
      <c r="F883" s="19" t="s">
        <v>37</v>
      </c>
      <c r="G883" s="19" t="s">
        <v>259</v>
      </c>
      <c r="H883" s="19"/>
      <c r="I883" s="11">
        <f ca="1">IF(C883&gt;B883,-(B883-C883),C883-B883)</f>
        <v>-1.8750000000000044E-2</v>
      </c>
      <c r="J883" s="11">
        <f>MONTH(A883)</f>
        <v>10</v>
      </c>
      <c r="K883" s="11" t="str">
        <f>TEXT(DAY(A883), "DD")</f>
        <v>27</v>
      </c>
      <c r="L883" s="12" t="str">
        <f ca="1">TEXT(HOUR(C883),"00")</f>
        <v>21</v>
      </c>
      <c r="M883" s="12" t="str">
        <f ca="1">TEXT(MINUTE(C883),"00")</f>
        <v>08</v>
      </c>
      <c r="N883" s="13" t="str">
        <f ca="1">CONCATENATE(J883,K883,L883,M883,)</f>
        <v>10272108</v>
      </c>
      <c r="O883" s="11">
        <f ca="1">I883*1440</f>
        <v>-27.000000000000064</v>
      </c>
      <c r="P883" s="13">
        <v>223</v>
      </c>
      <c r="Q883" s="13" t="str">
        <f>E883</f>
        <v>ZURICH</v>
      </c>
      <c r="R883" s="13" t="s">
        <v>343</v>
      </c>
      <c r="S883" s="29" t="str">
        <f ca="1">CONCATENATE(N883,",",INT(O883),",",P883,",",Q883,",",R883)</f>
        <v>10272108,-28,223,ZURICH,GENEVA</v>
      </c>
    </row>
    <row r="884" spans="1:19" x14ac:dyDescent="0.25">
      <c r="A884" s="34">
        <v>43765</v>
      </c>
      <c r="B884" s="25">
        <v>0.96875</v>
      </c>
      <c r="C884" s="18">
        <f ca="1">B884+(D884/1440)</f>
        <v>0.96527777777777779</v>
      </c>
      <c r="D884" s="31">
        <f ca="1">RANDBETWEEN(-30,120)</f>
        <v>-5</v>
      </c>
      <c r="E884" s="26" t="s">
        <v>107</v>
      </c>
      <c r="F884" s="26" t="s">
        <v>108</v>
      </c>
      <c r="G884" s="26" t="s">
        <v>285</v>
      </c>
      <c r="H884" s="26"/>
      <c r="I884" s="11">
        <f ca="1">IF(C884&gt;B884,-(B884-C884),C884-B884)</f>
        <v>-3.4722222222222099E-3</v>
      </c>
      <c r="J884" s="11">
        <f>MONTH(A884)</f>
        <v>10</v>
      </c>
      <c r="K884" s="11" t="str">
        <f>TEXT(DAY(A884), "DD")</f>
        <v>27</v>
      </c>
      <c r="L884" s="12" t="str">
        <f ca="1">TEXT(HOUR(C884),"00")</f>
        <v>23</v>
      </c>
      <c r="M884" s="12" t="str">
        <f ca="1">TEXT(MINUTE(C884),"00")</f>
        <v>10</v>
      </c>
      <c r="N884" s="13" t="str">
        <f ca="1">CONCATENATE(J884,K884,L884,M884,)</f>
        <v>10272310</v>
      </c>
      <c r="O884" s="11">
        <f ca="1">I884*1440</f>
        <v>-4.9999999999999822</v>
      </c>
      <c r="P884" s="13">
        <v>1501</v>
      </c>
      <c r="Q884" s="13" t="str">
        <f>E884</f>
        <v>LISBON</v>
      </c>
      <c r="R884" s="13" t="s">
        <v>343</v>
      </c>
      <c r="S884" s="29" t="str">
        <f ca="1">CONCATENATE(N884,",",INT(O884),",",P884,",",Q884,",",R884)</f>
        <v>10272310,-5,1501,LISBON,GENEVA</v>
      </c>
    </row>
    <row r="885" spans="1:19" ht="30" thickBot="1" x14ac:dyDescent="0.3">
      <c r="A885" s="34">
        <v>43765</v>
      </c>
      <c r="B885" s="23">
        <v>0.9375</v>
      </c>
      <c r="C885" s="18">
        <f ca="1">B885+(D885/1440)</f>
        <v>0.93472222222222223</v>
      </c>
      <c r="D885" s="31">
        <f ca="1">RANDBETWEEN(-30,120)</f>
        <v>-4</v>
      </c>
      <c r="E885" s="24" t="s">
        <v>98</v>
      </c>
      <c r="F885" s="24" t="s">
        <v>23</v>
      </c>
      <c r="G885" s="24" t="s">
        <v>277</v>
      </c>
      <c r="H885" s="24"/>
      <c r="I885" s="11">
        <f ca="1">IF(C885&gt;B885,-(B885-C885),C885-B885)</f>
        <v>-2.7777777777777679E-3</v>
      </c>
      <c r="J885" s="11">
        <f>MONTH(A885)</f>
        <v>10</v>
      </c>
      <c r="K885" s="11" t="str">
        <f>TEXT(DAY(A885), "DD")</f>
        <v>27</v>
      </c>
      <c r="L885" s="12" t="str">
        <f ca="1">TEXT(HOUR(C885),"00")</f>
        <v>22</v>
      </c>
      <c r="M885" s="12" t="str">
        <f ca="1">TEXT(MINUTE(C885),"00")</f>
        <v>26</v>
      </c>
      <c r="N885" s="13" t="str">
        <f ca="1">CONCATENATE(J885,K885,L885,M885,)</f>
        <v>10272226</v>
      </c>
      <c r="O885" s="11">
        <f ca="1">I885*1440</f>
        <v>-3.9999999999999858</v>
      </c>
      <c r="P885" s="13">
        <v>745</v>
      </c>
      <c r="Q885" s="13" t="str">
        <f>E885</f>
        <v>LONDON LGW</v>
      </c>
      <c r="R885" s="13" t="s">
        <v>343</v>
      </c>
      <c r="S885" s="29" t="str">
        <f ca="1">CONCATENATE(N885,",",INT(O885),",",P885,",",Q885,",",R885)</f>
        <v>10272226,-4,745,LONDON LGW,GENEVA</v>
      </c>
    </row>
    <row r="886" spans="1:19" x14ac:dyDescent="0.25">
      <c r="A886" s="34">
        <v>43764</v>
      </c>
      <c r="B886" s="18">
        <v>0.3263888888888889</v>
      </c>
      <c r="C886" s="18">
        <f ca="1">B886+(D886/1440)</f>
        <v>0.37152777777777779</v>
      </c>
      <c r="D886" s="31">
        <f ca="1">RANDBETWEEN(-30,120)</f>
        <v>65</v>
      </c>
      <c r="E886" s="19" t="s">
        <v>19</v>
      </c>
      <c r="F886" s="19" t="s">
        <v>20</v>
      </c>
      <c r="G886" s="19" t="s">
        <v>21</v>
      </c>
      <c r="H886" s="20" t="s">
        <v>3</v>
      </c>
      <c r="I886" s="11">
        <f ca="1">IF(C886&gt;B886,-(B886-C886),C886-B886)</f>
        <v>4.5138888888888895E-2</v>
      </c>
      <c r="J886" s="11">
        <f>MONTH(A886)</f>
        <v>10</v>
      </c>
      <c r="K886" s="11" t="str">
        <f>TEXT(DAY(A886), "DD")</f>
        <v>26</v>
      </c>
      <c r="L886" s="12" t="str">
        <f ca="1">TEXT(HOUR(C886),"00")</f>
        <v>08</v>
      </c>
      <c r="M886" s="12" t="str">
        <f ca="1">TEXT(MINUTE(C886),"00")</f>
        <v>55</v>
      </c>
      <c r="N886" s="13" t="str">
        <f ca="1">CONCATENATE(J886,K886,L886,M886,)</f>
        <v>10260855</v>
      </c>
      <c r="O886" s="11">
        <f ca="1">I886*1440</f>
        <v>65.000000000000014</v>
      </c>
      <c r="P886" s="13">
        <v>250</v>
      </c>
      <c r="Q886" s="13" t="str">
        <f>E886</f>
        <v>MILAN LIN</v>
      </c>
      <c r="R886" s="13" t="s">
        <v>343</v>
      </c>
      <c r="S886" s="29" t="str">
        <f ca="1">CONCATENATE(N886,",",INT(O886),",",P886,",",Q886,",",R886)</f>
        <v>10260855,65,250,MILAN LIN,GENEVA</v>
      </c>
    </row>
    <row r="887" spans="1:19" ht="29.25" x14ac:dyDescent="0.25">
      <c r="A887" s="34">
        <v>43764</v>
      </c>
      <c r="B887" s="18">
        <v>0.28125</v>
      </c>
      <c r="C887" s="18">
        <f ca="1">B887+(D887/1440)</f>
        <v>0.35138888888888886</v>
      </c>
      <c r="D887" s="31">
        <f ca="1">RANDBETWEEN(-30,120)</f>
        <v>101</v>
      </c>
      <c r="E887" s="19" t="s">
        <v>7</v>
      </c>
      <c r="F887" s="19" t="s">
        <v>8</v>
      </c>
      <c r="G887" s="19" t="s">
        <v>9</v>
      </c>
      <c r="H887" s="20" t="s">
        <v>3</v>
      </c>
      <c r="I887" s="11">
        <f ca="1">IF(C887&gt;B887,-(B887-C887),C887-B887)</f>
        <v>7.0138888888888862E-2</v>
      </c>
      <c r="J887" s="11">
        <f>MONTH(A887)</f>
        <v>10</v>
      </c>
      <c r="K887" s="11" t="str">
        <f>TEXT(DAY(A887), "DD")</f>
        <v>26</v>
      </c>
      <c r="L887" s="12" t="str">
        <f ca="1">TEXT(HOUR(C887),"00")</f>
        <v>08</v>
      </c>
      <c r="M887" s="12" t="str">
        <f ca="1">TEXT(MINUTE(C887),"00")</f>
        <v>26</v>
      </c>
      <c r="N887" s="13" t="str">
        <f ca="1">CONCATENATE(J887,K887,L887,M887,)</f>
        <v>10260826</v>
      </c>
      <c r="O887" s="11">
        <f ca="1">I887*1440</f>
        <v>100.99999999999996</v>
      </c>
      <c r="P887" s="13">
        <v>4896</v>
      </c>
      <c r="Q887" s="13" t="str">
        <f>E887</f>
        <v>ABU DHABI</v>
      </c>
      <c r="R887" s="13" t="s">
        <v>343</v>
      </c>
      <c r="S887" s="29" t="str">
        <f ca="1">CONCATENATE(N887,",",INT(O887),",",P887,",",Q887,",",R887)</f>
        <v>10260826,101,4896,ABU DHABI,GENEVA</v>
      </c>
    </row>
    <row r="888" spans="1:19" ht="15.75" thickBot="1" x14ac:dyDescent="0.3">
      <c r="A888" s="34">
        <v>43764</v>
      </c>
      <c r="B888" s="23">
        <v>0.35069444444444442</v>
      </c>
      <c r="C888" s="18">
        <f ca="1">B888+(D888/1440)</f>
        <v>0.33819444444444441</v>
      </c>
      <c r="D888" s="31">
        <f ca="1">RANDBETWEEN(-30,120)</f>
        <v>-18</v>
      </c>
      <c r="E888" s="24" t="s">
        <v>36</v>
      </c>
      <c r="F888" s="24" t="s">
        <v>37</v>
      </c>
      <c r="G888" s="24" t="s">
        <v>38</v>
      </c>
      <c r="H888" s="20" t="s">
        <v>3</v>
      </c>
      <c r="I888" s="11">
        <f ca="1">IF(C888&gt;B888,-(B888-C888),C888-B888)</f>
        <v>-1.2500000000000011E-2</v>
      </c>
      <c r="J888" s="11">
        <f>MONTH(A888)</f>
        <v>10</v>
      </c>
      <c r="K888" s="11" t="str">
        <f>TEXT(DAY(A888), "DD")</f>
        <v>26</v>
      </c>
      <c r="L888" s="12" t="str">
        <f ca="1">TEXT(HOUR(C888),"00")</f>
        <v>08</v>
      </c>
      <c r="M888" s="12" t="str">
        <f ca="1">TEXT(MINUTE(C888),"00")</f>
        <v>07</v>
      </c>
      <c r="N888" s="13" t="str">
        <f ca="1">CONCATENATE(J888,K888,L888,M888,)</f>
        <v>10260807</v>
      </c>
      <c r="O888" s="11">
        <f ca="1">I888*1440</f>
        <v>-18.000000000000014</v>
      </c>
      <c r="P888" s="13">
        <v>223</v>
      </c>
      <c r="Q888" s="13" t="str">
        <f>E888</f>
        <v>ZURICH</v>
      </c>
      <c r="R888" s="13" t="s">
        <v>343</v>
      </c>
      <c r="S888" s="29" t="str">
        <f ca="1">CONCATENATE(N888,",",INT(O888),",",P888,",",Q888,",",R888)</f>
        <v>10260807,-18,223,ZURICH,GENEVA</v>
      </c>
    </row>
    <row r="889" spans="1:19" x14ac:dyDescent="0.25">
      <c r="A889" s="34">
        <v>43764</v>
      </c>
      <c r="B889" s="18">
        <v>0.35416666666666669</v>
      </c>
      <c r="C889" s="18">
        <f ca="1">B889+(D889/1440)</f>
        <v>0.35208333333333336</v>
      </c>
      <c r="D889" s="31">
        <f ca="1">RANDBETWEEN(-30,120)</f>
        <v>-3</v>
      </c>
      <c r="E889" s="19" t="s">
        <v>39</v>
      </c>
      <c r="F889" s="19" t="s">
        <v>37</v>
      </c>
      <c r="G889" s="19" t="s">
        <v>40</v>
      </c>
      <c r="H889" s="20" t="s">
        <v>3</v>
      </c>
      <c r="I889" s="11">
        <f ca="1">IF(C889&gt;B889,-(B889-C889),C889-B889)</f>
        <v>-2.0833333333333259E-3</v>
      </c>
      <c r="J889" s="11">
        <f>MONTH(A889)</f>
        <v>10</v>
      </c>
      <c r="K889" s="11" t="str">
        <f>TEXT(DAY(A889), "DD")</f>
        <v>26</v>
      </c>
      <c r="L889" s="12" t="str">
        <f ca="1">TEXT(HOUR(C889),"00")</f>
        <v>08</v>
      </c>
      <c r="M889" s="12" t="str">
        <f ca="1">TEXT(MINUTE(C889),"00")</f>
        <v>27</v>
      </c>
      <c r="N889" s="13" t="str">
        <f ca="1">CONCATENATE(J889,K889,L889,M889,)</f>
        <v>10260827</v>
      </c>
      <c r="O889" s="11">
        <f ca="1">I889*1440</f>
        <v>-2.9999999999999893</v>
      </c>
      <c r="P889" s="13">
        <v>463</v>
      </c>
      <c r="Q889" s="13" t="str">
        <f>E889</f>
        <v>MUNICH</v>
      </c>
      <c r="R889" s="13" t="s">
        <v>343</v>
      </c>
      <c r="S889" s="29" t="str">
        <f ca="1">CONCATENATE(N889,",",INT(O889),",",P889,",",Q889,",",R889)</f>
        <v>10260827,-3,463,MUNICH,GENEVA</v>
      </c>
    </row>
    <row r="890" spans="1:19" x14ac:dyDescent="0.25">
      <c r="A890" s="34">
        <v>43764</v>
      </c>
      <c r="B890" s="18">
        <v>0.28125</v>
      </c>
      <c r="C890" s="18">
        <f ca="1">B890+(D890/1440)</f>
        <v>0.35694444444444445</v>
      </c>
      <c r="D890" s="31">
        <f ca="1">RANDBETWEEN(-30,120)</f>
        <v>109</v>
      </c>
      <c r="E890" s="19" t="s">
        <v>10</v>
      </c>
      <c r="F890" s="19" t="s">
        <v>11</v>
      </c>
      <c r="G890" s="19" t="s">
        <v>12</v>
      </c>
      <c r="H890" s="20" t="s">
        <v>3</v>
      </c>
      <c r="I890" s="11">
        <f ca="1">IF(C890&gt;B890,-(B890-C890),C890-B890)</f>
        <v>7.5694444444444453E-2</v>
      </c>
      <c r="J890" s="11">
        <f>MONTH(A890)</f>
        <v>10</v>
      </c>
      <c r="K890" s="11" t="str">
        <f>TEXT(DAY(A890), "DD")</f>
        <v>26</v>
      </c>
      <c r="L890" s="12" t="str">
        <f ca="1">TEXT(HOUR(C890),"00")</f>
        <v>08</v>
      </c>
      <c r="M890" s="12" t="str">
        <f ca="1">TEXT(MINUTE(C890),"00")</f>
        <v>34</v>
      </c>
      <c r="N890" s="13" t="str">
        <f ca="1">CONCATENATE(J890,K890,L890,M890,)</f>
        <v>10260834</v>
      </c>
      <c r="O890" s="11">
        <f ca="1">I890*1440</f>
        <v>109.00000000000001</v>
      </c>
      <c r="P890" s="13">
        <v>8201</v>
      </c>
      <c r="Q890" s="13" t="str">
        <f>E890</f>
        <v>BEIJING</v>
      </c>
      <c r="R890" s="13" t="s">
        <v>343</v>
      </c>
      <c r="S890" s="29" t="str">
        <f ca="1">CONCATENATE(N890,",",INT(O890),",",P890,",",Q890,",",R890)</f>
        <v>10260834,109,8201,BEIJING,GENEVA</v>
      </c>
    </row>
    <row r="891" spans="1:19" x14ac:dyDescent="0.25">
      <c r="A891" s="34">
        <v>43764</v>
      </c>
      <c r="B891" s="18">
        <v>0.34375</v>
      </c>
      <c r="C891" s="18">
        <f ca="1">B891+(D891/1440)</f>
        <v>0.34513888888888888</v>
      </c>
      <c r="D891" s="31">
        <f ca="1">RANDBETWEEN(-30,120)</f>
        <v>2</v>
      </c>
      <c r="E891" s="19" t="s">
        <v>30</v>
      </c>
      <c r="F891" s="19" t="s">
        <v>31</v>
      </c>
      <c r="G891" s="19" t="s">
        <v>32</v>
      </c>
      <c r="H891" s="20" t="s">
        <v>3</v>
      </c>
      <c r="I891" s="11">
        <f ca="1">IF(C891&gt;B891,-(B891-C891),C891-B891)</f>
        <v>1.388888888888884E-3</v>
      </c>
      <c r="J891" s="11">
        <f>MONTH(A891)</f>
        <v>10</v>
      </c>
      <c r="K891" s="11" t="str">
        <f>TEXT(DAY(A891), "DD")</f>
        <v>26</v>
      </c>
      <c r="L891" s="12" t="str">
        <f ca="1">TEXT(HOUR(C891),"00")</f>
        <v>08</v>
      </c>
      <c r="M891" s="12" t="str">
        <f ca="1">TEXT(MINUTE(C891),"00")</f>
        <v>17</v>
      </c>
      <c r="N891" s="13" t="str">
        <f ca="1">CONCATENATE(J891,K891,L891,M891,)</f>
        <v>10260817</v>
      </c>
      <c r="O891" s="11">
        <f ca="1">I891*1440</f>
        <v>1.9999999999999929</v>
      </c>
      <c r="P891" s="13">
        <v>409</v>
      </c>
      <c r="Q891" s="13" t="str">
        <f>E891</f>
        <v>PARIS CDG</v>
      </c>
      <c r="R891" s="13" t="s">
        <v>343</v>
      </c>
      <c r="S891" s="29" t="str">
        <f ca="1">CONCATENATE(N891,",",INT(O891),",",P891,",",Q891,",",R891)</f>
        <v>10260817,1,409,PARIS CDG,GENEVA</v>
      </c>
    </row>
    <row r="892" spans="1:19" x14ac:dyDescent="0.25">
      <c r="A892" s="34">
        <v>43764</v>
      </c>
      <c r="B892" s="18">
        <v>0.39930555555555558</v>
      </c>
      <c r="C892" s="18">
        <f ca="1">B892+(D892/1440)</f>
        <v>0.47500000000000003</v>
      </c>
      <c r="D892" s="31">
        <f ca="1">RANDBETWEEN(-30,120)</f>
        <v>109</v>
      </c>
      <c r="E892" s="19" t="s">
        <v>56</v>
      </c>
      <c r="F892" s="19" t="s">
        <v>23</v>
      </c>
      <c r="G892" s="19" t="s">
        <v>57</v>
      </c>
      <c r="H892" s="20" t="s">
        <v>3</v>
      </c>
      <c r="I892" s="11">
        <f ca="1">IF(C892&gt;B892,-(B892-C892),C892-B892)</f>
        <v>7.5694444444444453E-2</v>
      </c>
      <c r="J892" s="11">
        <f>MONTH(A892)</f>
        <v>10</v>
      </c>
      <c r="K892" s="11" t="str">
        <f>TEXT(DAY(A892), "DD")</f>
        <v>26</v>
      </c>
      <c r="L892" s="12" t="str">
        <f ca="1">TEXT(HOUR(C892),"00")</f>
        <v>11</v>
      </c>
      <c r="M892" s="12" t="str">
        <f ca="1">TEXT(MINUTE(C892),"00")</f>
        <v>24</v>
      </c>
      <c r="N892" s="13" t="str">
        <f ca="1">CONCATENATE(J892,K892,L892,M892,)</f>
        <v>10261124</v>
      </c>
      <c r="O892" s="11">
        <f ca="1">I892*1440</f>
        <v>109.00000000000001</v>
      </c>
      <c r="P892" s="13">
        <v>1309</v>
      </c>
      <c r="Q892" s="13" t="str">
        <f>E892</f>
        <v>PORTO</v>
      </c>
      <c r="R892" s="13" t="s">
        <v>343</v>
      </c>
      <c r="S892" s="29" t="str">
        <f ca="1">CONCATENATE(N892,",",INT(O892),",",P892,",",Q892,",",R892)</f>
        <v>10261124,109,1309,PORTO,GENEVA</v>
      </c>
    </row>
    <row r="893" spans="1:19" ht="29.25" x14ac:dyDescent="0.25">
      <c r="A893" s="34">
        <v>43764</v>
      </c>
      <c r="B893" s="18">
        <v>0.31944444444444448</v>
      </c>
      <c r="C893" s="18">
        <f ca="1">B893+(D893/1440)</f>
        <v>0.31111111111111112</v>
      </c>
      <c r="D893" s="31">
        <f ca="1">RANDBETWEEN(-30,120)</f>
        <v>-12</v>
      </c>
      <c r="E893" s="19" t="s">
        <v>16</v>
      </c>
      <c r="F893" s="19" t="s">
        <v>17</v>
      </c>
      <c r="G893" s="19" t="s">
        <v>18</v>
      </c>
      <c r="H893" s="20" t="s">
        <v>3</v>
      </c>
      <c r="I893" s="11">
        <f ca="1">IF(C893&gt;B893,-(B893-C893),C893-B893)</f>
        <v>-8.3333333333333592E-3</v>
      </c>
      <c r="J893" s="11">
        <f>MONTH(A893)</f>
        <v>10</v>
      </c>
      <c r="K893" s="11" t="str">
        <f>TEXT(DAY(A893), "DD")</f>
        <v>26</v>
      </c>
      <c r="L893" s="12" t="str">
        <f ca="1">TEXT(HOUR(C893),"00")</f>
        <v>07</v>
      </c>
      <c r="M893" s="12" t="str">
        <f ca="1">TEXT(MINUTE(C893),"00")</f>
        <v>28</v>
      </c>
      <c r="N893" s="13" t="str">
        <f ca="1">CONCATENATE(J893,K893,L893,M893,)</f>
        <v>10260728</v>
      </c>
      <c r="O893" s="11">
        <f ca="1">I893*1440</f>
        <v>-12.000000000000037</v>
      </c>
      <c r="P893" s="13">
        <v>378</v>
      </c>
      <c r="Q893" s="13" t="str">
        <f>E893</f>
        <v>LUXEMBOURG</v>
      </c>
      <c r="R893" s="13" t="s">
        <v>343</v>
      </c>
      <c r="S893" s="29" t="str">
        <f ca="1">CONCATENATE(N893,",",INT(O893),",",P893,",",Q893,",",R893)</f>
        <v>10260728,-12,378,LUXEMBOURG,GENEVA</v>
      </c>
    </row>
    <row r="894" spans="1:19" x14ac:dyDescent="0.25">
      <c r="A894" s="34">
        <v>43764</v>
      </c>
      <c r="B894" s="18">
        <v>0.3888888888888889</v>
      </c>
      <c r="C894" s="18">
        <f ca="1">B894+(D894/1440)</f>
        <v>0.37222222222222223</v>
      </c>
      <c r="D894" s="31">
        <f ca="1">RANDBETWEEN(-30,120)</f>
        <v>-24</v>
      </c>
      <c r="E894" s="19" t="s">
        <v>50</v>
      </c>
      <c r="F894" s="19" t="s">
        <v>37</v>
      </c>
      <c r="G894" s="19" t="s">
        <v>51</v>
      </c>
      <c r="H894" s="20" t="s">
        <v>3</v>
      </c>
      <c r="I894" s="11">
        <f ca="1">IF(C894&gt;B894,-(B894-C894),C894-B894)</f>
        <v>-1.6666666666666663E-2</v>
      </c>
      <c r="J894" s="11">
        <f>MONTH(A894)</f>
        <v>10</v>
      </c>
      <c r="K894" s="11" t="str">
        <f>TEXT(DAY(A894), "DD")</f>
        <v>26</v>
      </c>
      <c r="L894" s="12" t="str">
        <f ca="1">TEXT(HOUR(C894),"00")</f>
        <v>08</v>
      </c>
      <c r="M894" s="12" t="str">
        <f ca="1">TEXT(MINUTE(C894),"00")</f>
        <v>56</v>
      </c>
      <c r="N894" s="13" t="str">
        <f ca="1">CONCATENATE(J894,K894,L894,M894,)</f>
        <v>10260856</v>
      </c>
      <c r="O894" s="11">
        <f ca="1">I894*1440</f>
        <v>-23.999999999999993</v>
      </c>
      <c r="P894" s="13">
        <v>6216</v>
      </c>
      <c r="Q894" s="13" t="str">
        <f>E894</f>
        <v>NEW YORK</v>
      </c>
      <c r="R894" s="13" t="s">
        <v>343</v>
      </c>
      <c r="S894" s="29" t="str">
        <f ca="1">CONCATENATE(N894,",",INT(O894),",",P894,",",Q894,",",R894)</f>
        <v>10260856,-24,6216,NEW YORK,GENEVA</v>
      </c>
    </row>
    <row r="895" spans="1:19" ht="29.25" x14ac:dyDescent="0.25">
      <c r="A895" s="34">
        <v>43764</v>
      </c>
      <c r="B895" s="18">
        <v>0.31597222222222221</v>
      </c>
      <c r="C895" s="18">
        <f ca="1">B895+(D895/1440)</f>
        <v>0.2986111111111111</v>
      </c>
      <c r="D895" s="31">
        <f ca="1">RANDBETWEEN(-30,120)</f>
        <v>-25</v>
      </c>
      <c r="E895" s="19" t="s">
        <v>13</v>
      </c>
      <c r="F895" s="19" t="s">
        <v>14</v>
      </c>
      <c r="G895" s="19" t="s">
        <v>15</v>
      </c>
      <c r="H895" s="20" t="s">
        <v>3</v>
      </c>
      <c r="I895" s="11">
        <f ca="1">IF(C895&gt;B895,-(B895-C895),C895-B895)</f>
        <v>-1.7361111111111105E-2</v>
      </c>
      <c r="J895" s="11">
        <f>MONTH(A895)</f>
        <v>10</v>
      </c>
      <c r="K895" s="11" t="str">
        <f>TEXT(DAY(A895), "DD")</f>
        <v>26</v>
      </c>
      <c r="L895" s="12" t="str">
        <f ca="1">TEXT(HOUR(C895),"00")</f>
        <v>07</v>
      </c>
      <c r="M895" s="12" t="str">
        <f ca="1">TEXT(MINUTE(C895),"00")</f>
        <v>10</v>
      </c>
      <c r="N895" s="13" t="str">
        <f ca="1">CONCATENATE(J895,K895,L895,M895,)</f>
        <v>10260710</v>
      </c>
      <c r="O895" s="11">
        <f ca="1">I895*1440</f>
        <v>-24.999999999999993</v>
      </c>
      <c r="P895" s="13">
        <v>532</v>
      </c>
      <c r="Q895" s="13" t="str">
        <f>E895</f>
        <v>BRUSSELS</v>
      </c>
      <c r="R895" s="13" t="s">
        <v>343</v>
      </c>
      <c r="S895" s="29" t="str">
        <f ca="1">CONCATENATE(N895,",",INT(O895),",",P895,",",Q895,",",R895)</f>
        <v>10260710,-25,532,BRUSSELS,GENEVA</v>
      </c>
    </row>
    <row r="896" spans="1:19" x14ac:dyDescent="0.25">
      <c r="A896" s="34">
        <v>43764</v>
      </c>
      <c r="B896" s="18">
        <v>0.40972222222222227</v>
      </c>
      <c r="C896" s="18">
        <f ca="1">B896+(D896/1440)</f>
        <v>0.44097222222222227</v>
      </c>
      <c r="D896" s="31">
        <f ca="1">RANDBETWEEN(-30,120)</f>
        <v>45</v>
      </c>
      <c r="E896" s="19" t="s">
        <v>13</v>
      </c>
      <c r="F896" s="19" t="s">
        <v>23</v>
      </c>
      <c r="G896" s="19" t="s">
        <v>68</v>
      </c>
      <c r="H896" s="20" t="s">
        <v>3</v>
      </c>
      <c r="I896" s="11">
        <f ca="1">IF(C896&gt;B896,-(B896-C896),C896-B896)</f>
        <v>3.125E-2</v>
      </c>
      <c r="J896" s="11">
        <f>MONTH(A896)</f>
        <v>10</v>
      </c>
      <c r="K896" s="11" t="str">
        <f>TEXT(DAY(A896), "DD")</f>
        <v>26</v>
      </c>
      <c r="L896" s="12" t="str">
        <f ca="1">TEXT(HOUR(C896),"00")</f>
        <v>10</v>
      </c>
      <c r="M896" s="12" t="str">
        <f ca="1">TEXT(MINUTE(C896),"00")</f>
        <v>35</v>
      </c>
      <c r="N896" s="13" t="str">
        <f ca="1">CONCATENATE(J896,K896,L896,M896,)</f>
        <v>10261035</v>
      </c>
      <c r="O896" s="11">
        <f ca="1">I896*1440</f>
        <v>45</v>
      </c>
      <c r="P896" s="13">
        <v>532</v>
      </c>
      <c r="Q896" s="13" t="str">
        <f>E896</f>
        <v>BRUSSELS</v>
      </c>
      <c r="R896" s="13" t="s">
        <v>343</v>
      </c>
      <c r="S896" s="29" t="str">
        <f ca="1">CONCATENATE(N896,",",INT(O896),",",P896,",",Q896,",",R896)</f>
        <v>10261035,45,532,BRUSSELS,GENEVA</v>
      </c>
    </row>
    <row r="897" spans="1:19" ht="29.25" x14ac:dyDescent="0.25">
      <c r="A897" s="34">
        <v>43764</v>
      </c>
      <c r="B897" s="18">
        <v>0.35069444444444442</v>
      </c>
      <c r="C897" s="18">
        <f ca="1">B897+(D897/1440)</f>
        <v>0.40347222222222218</v>
      </c>
      <c r="D897" s="31">
        <f ca="1">RANDBETWEEN(-30,120)</f>
        <v>76</v>
      </c>
      <c r="E897" s="19" t="s">
        <v>33</v>
      </c>
      <c r="F897" s="19" t="s">
        <v>34</v>
      </c>
      <c r="G897" s="19" t="s">
        <v>35</v>
      </c>
      <c r="H897" s="20" t="s">
        <v>3</v>
      </c>
      <c r="I897" s="11">
        <f ca="1">IF(C897&gt;B897,-(B897-C897),C897-B897)</f>
        <v>5.2777777777777757E-2</v>
      </c>
      <c r="J897" s="11">
        <f>MONTH(A897)</f>
        <v>10</v>
      </c>
      <c r="K897" s="11" t="str">
        <f>TEXT(DAY(A897), "DD")</f>
        <v>26</v>
      </c>
      <c r="L897" s="12" t="str">
        <f ca="1">TEXT(HOUR(C897),"00")</f>
        <v>09</v>
      </c>
      <c r="M897" s="12" t="str">
        <f ca="1">TEXT(MINUTE(C897),"00")</f>
        <v>41</v>
      </c>
      <c r="N897" s="13" t="str">
        <f ca="1">CONCATENATE(J897,K897,L897,M897,)</f>
        <v>10260941</v>
      </c>
      <c r="O897" s="11">
        <f ca="1">I897*1440</f>
        <v>75.999999999999972</v>
      </c>
      <c r="P897" s="13">
        <v>691</v>
      </c>
      <c r="Q897" s="13" t="str">
        <f>E897</f>
        <v>AMSTERDAM</v>
      </c>
      <c r="R897" s="13" t="s">
        <v>343</v>
      </c>
      <c r="S897" s="29" t="str">
        <f ca="1">CONCATENATE(N897,",",INT(O897),",",P897,",",Q897,",",R897)</f>
        <v>10260941,76,691,AMSTERDAM,GENEVA</v>
      </c>
    </row>
    <row r="898" spans="1:19" ht="29.25" x14ac:dyDescent="0.25">
      <c r="A898" s="34">
        <v>43764</v>
      </c>
      <c r="B898" s="18">
        <v>0.39930555555555558</v>
      </c>
      <c r="C898" s="18">
        <f ca="1">B898+(D898/1440)</f>
        <v>0.3930555555555556</v>
      </c>
      <c r="D898" s="31">
        <f ca="1">RANDBETWEEN(-30,120)</f>
        <v>-9</v>
      </c>
      <c r="E898" s="19" t="s">
        <v>54</v>
      </c>
      <c r="F898" s="19" t="s">
        <v>37</v>
      </c>
      <c r="G898" s="19" t="s">
        <v>55</v>
      </c>
      <c r="H898" s="20" t="s">
        <v>3</v>
      </c>
      <c r="I898" s="11">
        <f ca="1">IF(C898&gt;B898,-(B898-C898),C898-B898)</f>
        <v>-6.2499999999999778E-3</v>
      </c>
      <c r="J898" s="11">
        <f>MONTH(A898)</f>
        <v>10</v>
      </c>
      <c r="K898" s="11" t="str">
        <f>TEXT(DAY(A898), "DD")</f>
        <v>26</v>
      </c>
      <c r="L898" s="12" t="str">
        <f ca="1">TEXT(HOUR(C898),"00")</f>
        <v>09</v>
      </c>
      <c r="M898" s="12" t="str">
        <f ca="1">TEXT(MINUTE(C898),"00")</f>
        <v>26</v>
      </c>
      <c r="N898" s="13" t="str">
        <f ca="1">CONCATENATE(J898,K898,L898,M898,)</f>
        <v>10260926</v>
      </c>
      <c r="O898" s="11">
        <f ca="1">I898*1440</f>
        <v>-8.999999999999968</v>
      </c>
      <c r="P898" s="13">
        <v>745</v>
      </c>
      <c r="Q898" s="13" t="str">
        <f>E898</f>
        <v>LONDON LHR</v>
      </c>
      <c r="R898" s="13" t="s">
        <v>343</v>
      </c>
      <c r="S898" s="29" t="str">
        <f ca="1">CONCATENATE(N898,",",INT(O898),",",P898,",",Q898,",",R898)</f>
        <v>10260926,-9,745,LONDON LHR,GENEVA</v>
      </c>
    </row>
    <row r="899" spans="1:19" x14ac:dyDescent="0.25">
      <c r="A899" s="34">
        <v>43764</v>
      </c>
      <c r="B899" s="18">
        <v>0.34027777777777773</v>
      </c>
      <c r="C899" s="18">
        <f ca="1">B899+(D899/1440)</f>
        <v>0.3208333333333333</v>
      </c>
      <c r="D899" s="31">
        <f ca="1">RANDBETWEEN(-30,120)</f>
        <v>-28</v>
      </c>
      <c r="E899" s="19" t="s">
        <v>22</v>
      </c>
      <c r="F899" s="19" t="s">
        <v>23</v>
      </c>
      <c r="G899" s="19" t="s">
        <v>24</v>
      </c>
      <c r="H899" s="20" t="s">
        <v>3</v>
      </c>
      <c r="I899" s="11">
        <f ca="1">IF(C899&gt;B899,-(B899-C899),C899-B899)</f>
        <v>-1.9444444444444431E-2</v>
      </c>
      <c r="J899" s="11">
        <f>MONTH(A899)</f>
        <v>10</v>
      </c>
      <c r="K899" s="11" t="str">
        <f>TEXT(DAY(A899), "DD")</f>
        <v>26</v>
      </c>
      <c r="L899" s="12" t="str">
        <f ca="1">TEXT(HOUR(C899),"00")</f>
        <v>07</v>
      </c>
      <c r="M899" s="12" t="str">
        <f ca="1">TEXT(MINUTE(C899),"00")</f>
        <v>42</v>
      </c>
      <c r="N899" s="13" t="str">
        <f ca="1">CONCATENATE(J899,K899,L899,M899,)</f>
        <v>10260742</v>
      </c>
      <c r="O899" s="11">
        <f ca="1">I899*1440</f>
        <v>-27.999999999999979</v>
      </c>
      <c r="P899" s="13">
        <v>291</v>
      </c>
      <c r="Q899" s="13" t="str">
        <f>E899</f>
        <v>NICE</v>
      </c>
      <c r="R899" s="13" t="s">
        <v>343</v>
      </c>
      <c r="S899" s="29" t="str">
        <f ca="1">CONCATENATE(N899,",",INT(O899),",",P899,",",Q899,",",R899)</f>
        <v>10260742,-28,291,NICE,GENEVA</v>
      </c>
    </row>
    <row r="900" spans="1:19" ht="29.25" x14ac:dyDescent="0.25">
      <c r="A900" s="34">
        <v>43764</v>
      </c>
      <c r="B900" s="18">
        <v>0.35416666666666669</v>
      </c>
      <c r="C900" s="18">
        <f ca="1">B900+(D900/1440)</f>
        <v>0.4201388888888889</v>
      </c>
      <c r="D900" s="31">
        <f ca="1">RANDBETWEEN(-30,120)</f>
        <v>95</v>
      </c>
      <c r="E900" s="19" t="s">
        <v>41</v>
      </c>
      <c r="F900" s="19" t="s">
        <v>42</v>
      </c>
      <c r="G900" s="19" t="s">
        <v>43</v>
      </c>
      <c r="H900" s="20" t="s">
        <v>3</v>
      </c>
      <c r="I900" s="11">
        <f ca="1">IF(C900&gt;B900,-(B900-C900),C900-B900)</f>
        <v>6.597222222222221E-2</v>
      </c>
      <c r="J900" s="11">
        <f>MONTH(A900)</f>
        <v>10</v>
      </c>
      <c r="K900" s="11" t="str">
        <f>TEXT(DAY(A900), "DD")</f>
        <v>26</v>
      </c>
      <c r="L900" s="12" t="str">
        <f ca="1">TEXT(HOUR(C900),"00")</f>
        <v>10</v>
      </c>
      <c r="M900" s="12" t="str">
        <f ca="1">TEXT(MINUTE(C900),"00")</f>
        <v>05</v>
      </c>
      <c r="N900" s="13" t="str">
        <f ca="1">CONCATENATE(J900,K900,L900,M900,)</f>
        <v>10261005</v>
      </c>
      <c r="O900" s="11">
        <f ca="1">I900*1440</f>
        <v>94.999999999999986</v>
      </c>
      <c r="P900" s="13">
        <v>560</v>
      </c>
      <c r="Q900" s="13" t="str">
        <f>E900</f>
        <v>DUSSELDORF</v>
      </c>
      <c r="R900" s="13" t="s">
        <v>343</v>
      </c>
      <c r="S900" s="29" t="str">
        <f ca="1">CONCATENATE(N900,",",INT(O900),",",P900,",",Q900,",",R900)</f>
        <v>10261005,95,560,DUSSELDORF,GENEVA</v>
      </c>
    </row>
    <row r="901" spans="1:19" ht="29.25" x14ac:dyDescent="0.25">
      <c r="A901" s="34">
        <v>43764</v>
      </c>
      <c r="B901" s="18">
        <v>0.375</v>
      </c>
      <c r="C901" s="18">
        <f ca="1">B901+(D901/1440)</f>
        <v>0.37013888888888891</v>
      </c>
      <c r="D901" s="31">
        <f ca="1">RANDBETWEEN(-30,120)</f>
        <v>-7</v>
      </c>
      <c r="E901" s="19" t="s">
        <v>33</v>
      </c>
      <c r="F901" s="19" t="s">
        <v>23</v>
      </c>
      <c r="G901" s="19" t="s">
        <v>49</v>
      </c>
      <c r="H901" s="20" t="s">
        <v>3</v>
      </c>
      <c r="I901" s="11">
        <f ca="1">IF(C901&gt;B901,-(B901-C901),C901-B901)</f>
        <v>-4.8611111111110938E-3</v>
      </c>
      <c r="J901" s="11">
        <f>MONTH(A901)</f>
        <v>10</v>
      </c>
      <c r="K901" s="11" t="str">
        <f>TEXT(DAY(A901), "DD")</f>
        <v>26</v>
      </c>
      <c r="L901" s="12" t="str">
        <f ca="1">TEXT(HOUR(C901),"00")</f>
        <v>08</v>
      </c>
      <c r="M901" s="12" t="str">
        <f ca="1">TEXT(MINUTE(C901),"00")</f>
        <v>53</v>
      </c>
      <c r="N901" s="13" t="str">
        <f ca="1">CONCATENATE(J901,K901,L901,M901,)</f>
        <v>10260853</v>
      </c>
      <c r="O901" s="11">
        <f ca="1">I901*1440</f>
        <v>-6.9999999999999751</v>
      </c>
      <c r="P901" s="13">
        <v>691</v>
      </c>
      <c r="Q901" s="13" t="str">
        <f>E901</f>
        <v>AMSTERDAM</v>
      </c>
      <c r="R901" s="13" t="s">
        <v>343</v>
      </c>
      <c r="S901" s="29" t="str">
        <f ca="1">CONCATENATE(N901,",",INT(O901),",",P901,",",Q901,",",R901)</f>
        <v>10260853,-7,691,AMSTERDAM,GENEVA</v>
      </c>
    </row>
    <row r="902" spans="1:19" ht="29.25" x14ac:dyDescent="0.25">
      <c r="A902" s="34">
        <v>43764</v>
      </c>
      <c r="B902" s="25">
        <v>0.34375</v>
      </c>
      <c r="C902" s="18">
        <f ca="1">B902+(D902/1440)</f>
        <v>0.36527777777777776</v>
      </c>
      <c r="D902" s="31">
        <f ca="1">RANDBETWEEN(-30,120)</f>
        <v>31</v>
      </c>
      <c r="E902" s="26" t="s">
        <v>25</v>
      </c>
      <c r="F902" s="26" t="s">
        <v>23</v>
      </c>
      <c r="G902" s="26" t="s">
        <v>26</v>
      </c>
      <c r="H902" s="20" t="s">
        <v>3</v>
      </c>
      <c r="I902" s="11">
        <f ca="1">IF(C902&gt;B902,-(B902-C902),C902-B902)</f>
        <v>2.1527777777777757E-2</v>
      </c>
      <c r="J902" s="11">
        <f>MONTH(A902)</f>
        <v>10</v>
      </c>
      <c r="K902" s="11" t="str">
        <f>TEXT(DAY(A902), "DD")</f>
        <v>26</v>
      </c>
      <c r="L902" s="12" t="str">
        <f ca="1">TEXT(HOUR(C902),"00")</f>
        <v>08</v>
      </c>
      <c r="M902" s="12" t="str">
        <f ca="1">TEXT(MINUTE(C902),"00")</f>
        <v>46</v>
      </c>
      <c r="N902" s="13" t="str">
        <f ca="1">CONCATENATE(J902,K902,L902,M902,)</f>
        <v>10260846</v>
      </c>
      <c r="O902" s="11">
        <f ca="1">I902*1440</f>
        <v>30.999999999999972</v>
      </c>
      <c r="P902" s="13">
        <v>622</v>
      </c>
      <c r="Q902" s="13" t="str">
        <f>E902</f>
        <v>BARCELONA</v>
      </c>
      <c r="R902" s="13" t="s">
        <v>343</v>
      </c>
      <c r="S902" s="29" t="str">
        <f ca="1">CONCATENATE(N902,",",INT(O902),",",P902,",",Q902,",",R902)</f>
        <v>10260846,31,622,BARCELONA,GENEVA</v>
      </c>
    </row>
    <row r="903" spans="1:19" x14ac:dyDescent="0.25">
      <c r="A903" s="34">
        <v>43764</v>
      </c>
      <c r="B903" s="18">
        <v>0.42708333333333331</v>
      </c>
      <c r="C903" s="18">
        <f ca="1">B903+(D903/1440)</f>
        <v>0.41249999999999998</v>
      </c>
      <c r="D903" s="31">
        <f ca="1">RANDBETWEEN(-30,120)</f>
        <v>-21</v>
      </c>
      <c r="E903" s="19" t="s">
        <v>82</v>
      </c>
      <c r="F903" s="19" t="s">
        <v>83</v>
      </c>
      <c r="G903" s="19" t="s">
        <v>84</v>
      </c>
      <c r="H903" s="20" t="s">
        <v>3</v>
      </c>
      <c r="I903" s="11">
        <f ca="1">IF(C903&gt;B903,-(B903-C903),C903-B903)</f>
        <v>-1.4583333333333337E-2</v>
      </c>
      <c r="J903" s="11">
        <f>MONTH(A903)</f>
        <v>10</v>
      </c>
      <c r="K903" s="11" t="str">
        <f>TEXT(DAY(A903), "DD")</f>
        <v>26</v>
      </c>
      <c r="L903" s="12" t="str">
        <f ca="1">TEXT(HOUR(C903),"00")</f>
        <v>09</v>
      </c>
      <c r="M903" s="12" t="str">
        <f ca="1">TEXT(MINUTE(C903),"00")</f>
        <v>54</v>
      </c>
      <c r="N903" s="13" t="str">
        <f ca="1">CONCATENATE(J903,K903,L903,M903,)</f>
        <v>10260954</v>
      </c>
      <c r="O903" s="11">
        <f ca="1">I903*1440</f>
        <v>-21.000000000000007</v>
      </c>
      <c r="P903" s="13">
        <v>1098</v>
      </c>
      <c r="Q903" s="13" t="str">
        <f>E903</f>
        <v>TUNIS</v>
      </c>
      <c r="R903" s="13" t="s">
        <v>343</v>
      </c>
      <c r="S903" s="29" t="str">
        <f ca="1">CONCATENATE(N903,",",INT(O903),",",P903,",",Q903,",",R903)</f>
        <v>10260954,-21,1098,TUNIS,GENEVA</v>
      </c>
    </row>
    <row r="904" spans="1:19" x14ac:dyDescent="0.25">
      <c r="A904" s="34">
        <v>43764</v>
      </c>
      <c r="B904" s="18">
        <v>0.46875</v>
      </c>
      <c r="C904" s="18">
        <f ca="1">B904+(D904/1440)</f>
        <v>0.49722222222222223</v>
      </c>
      <c r="D904" s="31">
        <f ca="1">RANDBETWEEN(-30,120)</f>
        <v>41</v>
      </c>
      <c r="E904" s="19" t="s">
        <v>30</v>
      </c>
      <c r="F904" s="19" t="s">
        <v>31</v>
      </c>
      <c r="G904" s="19" t="s">
        <v>101</v>
      </c>
      <c r="H904" s="20" t="s">
        <v>3</v>
      </c>
      <c r="I904" s="11">
        <f ca="1">IF(C904&gt;B904,-(B904-C904),C904-B904)</f>
        <v>2.8472222222222232E-2</v>
      </c>
      <c r="J904" s="11">
        <f>MONTH(A904)</f>
        <v>10</v>
      </c>
      <c r="K904" s="11" t="str">
        <f>TEXT(DAY(A904), "DD")</f>
        <v>26</v>
      </c>
      <c r="L904" s="12" t="str">
        <f ca="1">TEXT(HOUR(C904),"00")</f>
        <v>11</v>
      </c>
      <c r="M904" s="12" t="str">
        <f ca="1">TEXT(MINUTE(C904),"00")</f>
        <v>56</v>
      </c>
      <c r="N904" s="13" t="str">
        <f ca="1">CONCATENATE(J904,K904,L904,M904,)</f>
        <v>10261156</v>
      </c>
      <c r="O904" s="11">
        <f ca="1">I904*1440</f>
        <v>41.000000000000014</v>
      </c>
      <c r="P904" s="13">
        <v>409</v>
      </c>
      <c r="Q904" s="13" t="str">
        <f>E904</f>
        <v>PARIS CDG</v>
      </c>
      <c r="R904" s="13" t="s">
        <v>343</v>
      </c>
      <c r="S904" s="29" t="str">
        <f ca="1">CONCATENATE(N904,",",INT(O904),",",P904,",",Q904,",",R904)</f>
        <v>10261156,41,409,PARIS CDG,GENEVA</v>
      </c>
    </row>
    <row r="905" spans="1:19" ht="29.25" x14ac:dyDescent="0.25">
      <c r="A905" s="34">
        <v>43764</v>
      </c>
      <c r="B905" s="18">
        <v>0.4236111111111111</v>
      </c>
      <c r="C905" s="18">
        <f ca="1">B905+(D905/1440)</f>
        <v>0.46736111111111112</v>
      </c>
      <c r="D905" s="31">
        <f ca="1">RANDBETWEEN(-30,120)</f>
        <v>63</v>
      </c>
      <c r="E905" s="19" t="s">
        <v>27</v>
      </c>
      <c r="F905" s="19" t="s">
        <v>37</v>
      </c>
      <c r="G905" s="19" t="s">
        <v>75</v>
      </c>
      <c r="H905" s="20" t="s">
        <v>3</v>
      </c>
      <c r="I905" s="11">
        <f ca="1">IF(C905&gt;B905,-(B905-C905),C905-B905)</f>
        <v>4.3750000000000011E-2</v>
      </c>
      <c r="J905" s="11">
        <f>MONTH(A905)</f>
        <v>10</v>
      </c>
      <c r="K905" s="11" t="str">
        <f>TEXT(DAY(A905), "DD")</f>
        <v>26</v>
      </c>
      <c r="L905" s="12" t="str">
        <f ca="1">TEXT(HOUR(C905),"00")</f>
        <v>11</v>
      </c>
      <c r="M905" s="12" t="str">
        <f ca="1">TEXT(MINUTE(C905),"00")</f>
        <v>13</v>
      </c>
      <c r="N905" s="13" t="str">
        <f ca="1">CONCATENATE(J905,K905,L905,M905,)</f>
        <v>10261113</v>
      </c>
      <c r="O905" s="11">
        <f ca="1">I905*1440</f>
        <v>63.000000000000014</v>
      </c>
      <c r="P905" s="13">
        <v>473</v>
      </c>
      <c r="Q905" s="13" t="str">
        <f>E905</f>
        <v>FRANKFURT</v>
      </c>
      <c r="R905" s="13" t="s">
        <v>343</v>
      </c>
      <c r="S905" s="29" t="str">
        <f ca="1">CONCATENATE(N905,",",INT(O905),",",P905,",",Q905,",",R905)</f>
        <v>10261113,63,473,FRANKFURT,GENEVA</v>
      </c>
    </row>
    <row r="906" spans="1:19" x14ac:dyDescent="0.25">
      <c r="A906" s="34">
        <v>43764</v>
      </c>
      <c r="B906" s="18">
        <v>0.40277777777777773</v>
      </c>
      <c r="C906" s="18">
        <f ca="1">B906+(D906/1440)</f>
        <v>0.46597222222222218</v>
      </c>
      <c r="D906" s="31">
        <f ca="1">RANDBETWEEN(-30,120)</f>
        <v>91</v>
      </c>
      <c r="E906" s="19" t="s">
        <v>30</v>
      </c>
      <c r="F906" s="19" t="s">
        <v>31</v>
      </c>
      <c r="G906" s="19" t="s">
        <v>60</v>
      </c>
      <c r="H906" s="20" t="s">
        <v>3</v>
      </c>
      <c r="I906" s="11">
        <f ca="1">IF(C906&gt;B906,-(B906-C906),C906-B906)</f>
        <v>6.3194444444444442E-2</v>
      </c>
      <c r="J906" s="11">
        <f>MONTH(A906)</f>
        <v>10</v>
      </c>
      <c r="K906" s="11" t="str">
        <f>TEXT(DAY(A906), "DD")</f>
        <v>26</v>
      </c>
      <c r="L906" s="12" t="str">
        <f ca="1">TEXT(HOUR(C906),"00")</f>
        <v>11</v>
      </c>
      <c r="M906" s="12" t="str">
        <f ca="1">TEXT(MINUTE(C906),"00")</f>
        <v>11</v>
      </c>
      <c r="N906" s="13" t="str">
        <f ca="1">CONCATENATE(J906,K906,L906,M906,)</f>
        <v>10261111</v>
      </c>
      <c r="O906" s="11">
        <f ca="1">I906*1440</f>
        <v>91</v>
      </c>
      <c r="P906" s="13">
        <v>409</v>
      </c>
      <c r="Q906" s="13" t="str">
        <f>E906</f>
        <v>PARIS CDG</v>
      </c>
      <c r="R906" s="13" t="s">
        <v>343</v>
      </c>
      <c r="S906" s="29" t="str">
        <f ca="1">CONCATENATE(N906,",",INT(O906),",",P906,",",Q906,",",R906)</f>
        <v>10261111,91,409,PARIS CDG,GENEVA</v>
      </c>
    </row>
    <row r="907" spans="1:19" ht="29.25" x14ac:dyDescent="0.25">
      <c r="A907" s="34">
        <v>43764</v>
      </c>
      <c r="B907" s="18">
        <v>0.34375</v>
      </c>
      <c r="C907" s="18">
        <f ca="1">B907+(D907/1440)</f>
        <v>0.3840277777777778</v>
      </c>
      <c r="D907" s="31">
        <f ca="1">RANDBETWEEN(-30,120)</f>
        <v>58</v>
      </c>
      <c r="E907" s="19" t="s">
        <v>27</v>
      </c>
      <c r="F907" s="19" t="s">
        <v>28</v>
      </c>
      <c r="G907" s="19" t="s">
        <v>29</v>
      </c>
      <c r="H907" s="20" t="s">
        <v>3</v>
      </c>
      <c r="I907" s="11">
        <f ca="1">IF(C907&gt;B907,-(B907-C907),C907-B907)</f>
        <v>4.0277777777777801E-2</v>
      </c>
      <c r="J907" s="11">
        <f>MONTH(A907)</f>
        <v>10</v>
      </c>
      <c r="K907" s="11" t="str">
        <f>TEXT(DAY(A907), "DD")</f>
        <v>26</v>
      </c>
      <c r="L907" s="12" t="str">
        <f ca="1">TEXT(HOUR(C907),"00")</f>
        <v>09</v>
      </c>
      <c r="M907" s="12" t="str">
        <f ca="1">TEXT(MINUTE(C907),"00")</f>
        <v>13</v>
      </c>
      <c r="N907" s="13" t="str">
        <f ca="1">CONCATENATE(J907,K907,L907,M907,)</f>
        <v>10260913</v>
      </c>
      <c r="O907" s="11">
        <f ca="1">I907*1440</f>
        <v>58.000000000000036</v>
      </c>
      <c r="P907" s="13">
        <v>473</v>
      </c>
      <c r="Q907" s="13" t="str">
        <f>E907</f>
        <v>FRANKFURT</v>
      </c>
      <c r="R907" s="13" t="s">
        <v>343</v>
      </c>
      <c r="S907" s="29" t="str">
        <f ca="1">CONCATENATE(N907,",",INT(O907),",",P907,",",Q907,",",R907)</f>
        <v>10260913,58,473,FRANKFURT,GENEVA</v>
      </c>
    </row>
    <row r="908" spans="1:19" x14ac:dyDescent="0.25">
      <c r="A908" s="34">
        <v>43764</v>
      </c>
      <c r="B908" s="18">
        <v>0.37152777777777773</v>
      </c>
      <c r="C908" s="18">
        <f ca="1">B908+(D908/1440)</f>
        <v>0.4368055555555555</v>
      </c>
      <c r="D908" s="31">
        <f ca="1">RANDBETWEEN(-30,120)</f>
        <v>94</v>
      </c>
      <c r="E908" s="19" t="s">
        <v>46</v>
      </c>
      <c r="F908" s="19" t="s">
        <v>47</v>
      </c>
      <c r="G908" s="19" t="s">
        <v>48</v>
      </c>
      <c r="H908" s="20" t="s">
        <v>3</v>
      </c>
      <c r="I908" s="11">
        <f ca="1">IF(C908&gt;B908,-(B908-C908),C908-B908)</f>
        <v>6.5277777777777768E-2</v>
      </c>
      <c r="J908" s="11">
        <f>MONTH(A908)</f>
        <v>10</v>
      </c>
      <c r="K908" s="11" t="str">
        <f>TEXT(DAY(A908), "DD")</f>
        <v>26</v>
      </c>
      <c r="L908" s="12" t="str">
        <f ca="1">TEXT(HOUR(C908),"00")</f>
        <v>10</v>
      </c>
      <c r="M908" s="12" t="str">
        <f ca="1">TEXT(MINUTE(C908),"00")</f>
        <v>29</v>
      </c>
      <c r="N908" s="13" t="str">
        <f ca="1">CONCATENATE(J908,K908,L908,M908,)</f>
        <v>10261029</v>
      </c>
      <c r="O908" s="11">
        <f ca="1">I908*1440</f>
        <v>93.999999999999986</v>
      </c>
      <c r="P908" s="13">
        <v>803</v>
      </c>
      <c r="Q908" s="13" t="str">
        <f>E908</f>
        <v>VIENNA</v>
      </c>
      <c r="R908" s="13" t="s">
        <v>343</v>
      </c>
      <c r="S908" s="29" t="str">
        <f ca="1">CONCATENATE(N908,",",INT(O908),",",P908,",",Q908,",",R908)</f>
        <v>10261029,94,803,VIENNA,GENEVA</v>
      </c>
    </row>
    <row r="909" spans="1:19" ht="29.25" x14ac:dyDescent="0.25">
      <c r="A909" s="34">
        <v>43764</v>
      </c>
      <c r="B909" s="18">
        <v>0.40277777777777773</v>
      </c>
      <c r="C909" s="18">
        <f ca="1">B909+(D909/1440)</f>
        <v>0.48124999999999996</v>
      </c>
      <c r="D909" s="31">
        <f ca="1">RANDBETWEEN(-30,120)</f>
        <v>113</v>
      </c>
      <c r="E909" s="19" t="s">
        <v>61</v>
      </c>
      <c r="F909" s="19" t="s">
        <v>62</v>
      </c>
      <c r="G909" s="19" t="s">
        <v>63</v>
      </c>
      <c r="H909" s="20" t="s">
        <v>3</v>
      </c>
      <c r="I909" s="11">
        <f ca="1">IF(C909&gt;B909,-(B909-C909),C909-B909)</f>
        <v>7.8472222222222221E-2</v>
      </c>
      <c r="J909" s="11">
        <f>MONTH(A909)</f>
        <v>10</v>
      </c>
      <c r="K909" s="11" t="str">
        <f>TEXT(DAY(A909), "DD")</f>
        <v>26</v>
      </c>
      <c r="L909" s="12" t="str">
        <f ca="1">TEXT(HOUR(C909),"00")</f>
        <v>11</v>
      </c>
      <c r="M909" s="12" t="str">
        <f ca="1">TEXT(MINUTE(C909),"00")</f>
        <v>33</v>
      </c>
      <c r="N909" s="13" t="str">
        <f ca="1">CONCATENATE(J909,K909,L909,M909,)</f>
        <v>10261133</v>
      </c>
      <c r="O909" s="11">
        <f ca="1">I909*1440</f>
        <v>113</v>
      </c>
      <c r="P909" s="13">
        <v>1267</v>
      </c>
      <c r="Q909" s="13" t="str">
        <f>E909</f>
        <v>WARSAW</v>
      </c>
      <c r="R909" s="13" t="s">
        <v>343</v>
      </c>
      <c r="S909" s="29" t="str">
        <f ca="1">CONCATENATE(N909,",",INT(O909),",",P909,",",Q909,",",R909)</f>
        <v>10261133,113,1267,WARSAW,GENEVA</v>
      </c>
    </row>
    <row r="910" spans="1:19" x14ac:dyDescent="0.25">
      <c r="A910" s="34">
        <v>43764</v>
      </c>
      <c r="B910" s="18">
        <v>0.40972222222222227</v>
      </c>
      <c r="C910" s="18">
        <f ca="1">B910+(D910/1440)</f>
        <v>0.46736111111111117</v>
      </c>
      <c r="D910" s="31">
        <f ca="1">RANDBETWEEN(-30,120)</f>
        <v>83</v>
      </c>
      <c r="E910" s="19" t="s">
        <v>65</v>
      </c>
      <c r="F910" s="19" t="s">
        <v>66</v>
      </c>
      <c r="G910" s="19" t="s">
        <v>67</v>
      </c>
      <c r="H910" s="20" t="s">
        <v>3</v>
      </c>
      <c r="I910" s="11">
        <f ca="1">IF(C910&gt;B910,-(B910-C910),C910-B910)</f>
        <v>5.7638888888888906E-2</v>
      </c>
      <c r="J910" s="11">
        <f>MONTH(A910)</f>
        <v>10</v>
      </c>
      <c r="K910" s="11" t="str">
        <f>TEXT(DAY(A910), "DD")</f>
        <v>26</v>
      </c>
      <c r="L910" s="12" t="str">
        <f ca="1">TEXT(HOUR(C910),"00")</f>
        <v>11</v>
      </c>
      <c r="M910" s="12" t="str">
        <f ca="1">TEXT(MINUTE(C910),"00")</f>
        <v>13</v>
      </c>
      <c r="N910" s="13" t="str">
        <f ca="1">CONCATENATE(J910,K910,L910,M910,)</f>
        <v>10261113</v>
      </c>
      <c r="O910" s="11">
        <f ca="1">I910*1440</f>
        <v>83.000000000000028</v>
      </c>
      <c r="P910" s="13">
        <v>2903</v>
      </c>
      <c r="Q910" s="13" t="str">
        <f>E910</f>
        <v>TEL AVIV</v>
      </c>
      <c r="R910" s="13" t="s">
        <v>343</v>
      </c>
      <c r="S910" s="29" t="str">
        <f ca="1">CONCATENATE(N910,",",INT(O910),",",P910,",",Q910,",",R910)</f>
        <v>10261113,83,2903,TEL AVIV,GENEVA</v>
      </c>
    </row>
    <row r="911" spans="1:19" x14ac:dyDescent="0.25">
      <c r="A911" s="34">
        <v>43764</v>
      </c>
      <c r="B911" s="18">
        <v>0.43055555555555558</v>
      </c>
      <c r="C911" s="18">
        <f ca="1">B911+(D911/1440)</f>
        <v>0.46250000000000002</v>
      </c>
      <c r="D911" s="31">
        <f ca="1">RANDBETWEEN(-30,120)</f>
        <v>46</v>
      </c>
      <c r="E911" s="19" t="s">
        <v>36</v>
      </c>
      <c r="F911" s="19" t="s">
        <v>37</v>
      </c>
      <c r="G911" s="19" t="s">
        <v>85</v>
      </c>
      <c r="H911" s="20" t="s">
        <v>3</v>
      </c>
      <c r="I911" s="11">
        <f ca="1">IF(C911&gt;B911,-(B911-C911),C911-B911)</f>
        <v>3.1944444444444442E-2</v>
      </c>
      <c r="J911" s="11">
        <f>MONTH(A911)</f>
        <v>10</v>
      </c>
      <c r="K911" s="11" t="str">
        <f>TEXT(DAY(A911), "DD")</f>
        <v>26</v>
      </c>
      <c r="L911" s="12" t="str">
        <f ca="1">TEXT(HOUR(C911),"00")</f>
        <v>11</v>
      </c>
      <c r="M911" s="12" t="str">
        <f ca="1">TEXT(MINUTE(C911),"00")</f>
        <v>06</v>
      </c>
      <c r="N911" s="13" t="str">
        <f ca="1">CONCATENATE(J911,K911,L911,M911,)</f>
        <v>10261106</v>
      </c>
      <c r="O911" s="11">
        <f ca="1">I911*1440</f>
        <v>46</v>
      </c>
      <c r="P911" s="13">
        <v>223</v>
      </c>
      <c r="Q911" s="13" t="str">
        <f>E911</f>
        <v>ZURICH</v>
      </c>
      <c r="R911" s="13" t="s">
        <v>343</v>
      </c>
      <c r="S911" s="29" t="str">
        <f ca="1">CONCATENATE(N911,",",INT(O911),",",P911,",",Q911,",",R911)</f>
        <v>10261106,46,223,ZURICH,GENEVA</v>
      </c>
    </row>
    <row r="912" spans="1:19" ht="29.25" x14ac:dyDescent="0.25">
      <c r="A912" s="34">
        <v>43764</v>
      </c>
      <c r="B912" s="18">
        <v>0.46875</v>
      </c>
      <c r="C912" s="18">
        <f ca="1">B912+(D912/1440)</f>
        <v>0.4826388888888889</v>
      </c>
      <c r="D912" s="31">
        <f ca="1">RANDBETWEEN(-30,120)</f>
        <v>20</v>
      </c>
      <c r="E912" s="19" t="s">
        <v>54</v>
      </c>
      <c r="F912" s="19" t="s">
        <v>58</v>
      </c>
      <c r="G912" s="19" t="s">
        <v>102</v>
      </c>
      <c r="H912" s="20" t="s">
        <v>3</v>
      </c>
      <c r="I912" s="11">
        <f ca="1">IF(C912&gt;B912,-(B912-C912),C912-B912)</f>
        <v>1.3888888888888895E-2</v>
      </c>
      <c r="J912" s="11">
        <f>MONTH(A912)</f>
        <v>10</v>
      </c>
      <c r="K912" s="11" t="str">
        <f>TEXT(DAY(A912), "DD")</f>
        <v>26</v>
      </c>
      <c r="L912" s="12" t="str">
        <f ca="1">TEXT(HOUR(C912),"00")</f>
        <v>11</v>
      </c>
      <c r="M912" s="12" t="str">
        <f ca="1">TEXT(MINUTE(C912),"00")</f>
        <v>35</v>
      </c>
      <c r="N912" s="13" t="str">
        <f ca="1">CONCATENATE(J912,K912,L912,M912,)</f>
        <v>10261135</v>
      </c>
      <c r="O912" s="11">
        <f ca="1">I912*1440</f>
        <v>20.000000000000007</v>
      </c>
      <c r="P912" s="13">
        <v>745</v>
      </c>
      <c r="Q912" s="13" t="str">
        <f>E912</f>
        <v>LONDON LHR</v>
      </c>
      <c r="R912" s="13" t="s">
        <v>343</v>
      </c>
      <c r="S912" s="29" t="str">
        <f ca="1">CONCATENATE(N912,",",INT(O912),",",P912,",",Q912,",",R912)</f>
        <v>10261135,20,745,LONDON LHR,GENEVA</v>
      </c>
    </row>
    <row r="913" spans="1:19" x14ac:dyDescent="0.25">
      <c r="A913" s="34">
        <v>43764</v>
      </c>
      <c r="B913" s="18">
        <v>0.43055555555555558</v>
      </c>
      <c r="C913" s="18">
        <f ca="1">B913+(D913/1440)</f>
        <v>0.42638888888888893</v>
      </c>
      <c r="D913" s="31">
        <f ca="1">RANDBETWEEN(-30,120)</f>
        <v>-6</v>
      </c>
      <c r="E913" s="19" t="s">
        <v>86</v>
      </c>
      <c r="F913" s="19" t="s">
        <v>23</v>
      </c>
      <c r="G913" s="19" t="s">
        <v>87</v>
      </c>
      <c r="H913" s="20" t="s">
        <v>3</v>
      </c>
      <c r="I913" s="11">
        <f ca="1">IF(C913&gt;B913,-(B913-C913),C913-B913)</f>
        <v>-4.1666666666666519E-3</v>
      </c>
      <c r="J913" s="11">
        <f>MONTH(A913)</f>
        <v>10</v>
      </c>
      <c r="K913" s="11" t="str">
        <f>TEXT(DAY(A913), "DD")</f>
        <v>26</v>
      </c>
      <c r="L913" s="12" t="str">
        <f ca="1">TEXT(HOUR(C913),"00")</f>
        <v>10</v>
      </c>
      <c r="M913" s="12" t="str">
        <f ca="1">TEXT(MINUTE(C913),"00")</f>
        <v>14</v>
      </c>
      <c r="N913" s="13" t="str">
        <f ca="1">CONCATENATE(J913,K913,L913,M913,)</f>
        <v>10261014</v>
      </c>
      <c r="O913" s="11">
        <f ca="1">I913*1440</f>
        <v>-5.9999999999999787</v>
      </c>
      <c r="P913" s="13">
        <v>487</v>
      </c>
      <c r="Q913" s="13" t="str">
        <f>E913</f>
        <v>VENICE</v>
      </c>
      <c r="R913" s="13" t="s">
        <v>343</v>
      </c>
      <c r="S913" s="29" t="str">
        <f ca="1">CONCATENATE(N913,",",INT(O913),",",P913,",",Q913,",",R913)</f>
        <v>10261014,-6,487,VENICE,GENEVA</v>
      </c>
    </row>
    <row r="914" spans="1:19" x14ac:dyDescent="0.25">
      <c r="A914" s="34">
        <v>43764</v>
      </c>
      <c r="B914" s="18">
        <v>0.4826388888888889</v>
      </c>
      <c r="C914" s="18">
        <f ca="1">B914+(D914/1440)</f>
        <v>0.51875000000000004</v>
      </c>
      <c r="D914" s="31">
        <f ca="1">RANDBETWEEN(-30,120)</f>
        <v>52</v>
      </c>
      <c r="E914" s="19" t="s">
        <v>52</v>
      </c>
      <c r="F914" s="19" t="s">
        <v>23</v>
      </c>
      <c r="G914" s="19" t="s">
        <v>114</v>
      </c>
      <c r="H914" s="20"/>
      <c r="I914" s="11">
        <f ca="1">IF(C914&gt;B914,-(B914-C914),C914-B914)</f>
        <v>3.6111111111111149E-2</v>
      </c>
      <c r="J914" s="11">
        <f>MONTH(A914)</f>
        <v>10</v>
      </c>
      <c r="K914" s="11" t="str">
        <f>TEXT(DAY(A914), "DD")</f>
        <v>26</v>
      </c>
      <c r="L914" s="12" t="str">
        <f ca="1">TEXT(HOUR(C914),"00")</f>
        <v>12</v>
      </c>
      <c r="M914" s="12" t="str">
        <f ca="1">TEXT(MINUTE(C914),"00")</f>
        <v>27</v>
      </c>
      <c r="N914" s="13" t="str">
        <f ca="1">CONCATENATE(J914,K914,L914,M914,)</f>
        <v>10261227</v>
      </c>
      <c r="O914" s="11">
        <f ca="1">I914*1440</f>
        <v>52.000000000000057</v>
      </c>
      <c r="P914" s="13">
        <v>409</v>
      </c>
      <c r="Q914" s="13" t="str">
        <f>E914</f>
        <v>PARIS ORY</v>
      </c>
      <c r="R914" s="13" t="s">
        <v>343</v>
      </c>
      <c r="S914" s="29" t="str">
        <f ca="1">CONCATENATE(N914,",",INT(O914),",",P914,",",Q914,",",R914)</f>
        <v>10261227,52,409,PARIS ORY,GENEVA</v>
      </c>
    </row>
    <row r="915" spans="1:19" x14ac:dyDescent="0.25">
      <c r="A915" s="34">
        <v>43764</v>
      </c>
      <c r="B915" s="18">
        <v>0.40625</v>
      </c>
      <c r="C915" s="18">
        <f ca="1">B915+(D915/1440)</f>
        <v>0.48402777777777778</v>
      </c>
      <c r="D915" s="31">
        <f ca="1">RANDBETWEEN(-30,120)</f>
        <v>112</v>
      </c>
      <c r="E915" s="19" t="s">
        <v>39</v>
      </c>
      <c r="F915" s="19" t="s">
        <v>37</v>
      </c>
      <c r="G915" s="19" t="s">
        <v>64</v>
      </c>
      <c r="H915" s="20" t="s">
        <v>3</v>
      </c>
      <c r="I915" s="11">
        <f ca="1">IF(C915&gt;B915,-(B915-C915),C915-B915)</f>
        <v>7.7777777777777779E-2</v>
      </c>
      <c r="J915" s="11">
        <f>MONTH(A915)</f>
        <v>10</v>
      </c>
      <c r="K915" s="11" t="str">
        <f>TEXT(DAY(A915), "DD")</f>
        <v>26</v>
      </c>
      <c r="L915" s="12" t="str">
        <f ca="1">TEXT(HOUR(C915),"00")</f>
        <v>11</v>
      </c>
      <c r="M915" s="12" t="str">
        <f ca="1">TEXT(MINUTE(C915),"00")</f>
        <v>37</v>
      </c>
      <c r="N915" s="13" t="str">
        <f ca="1">CONCATENATE(J915,K915,L915,M915,)</f>
        <v>10261137</v>
      </c>
      <c r="O915" s="11">
        <f ca="1">I915*1440</f>
        <v>112</v>
      </c>
      <c r="P915" s="13">
        <v>463</v>
      </c>
      <c r="Q915" s="13" t="str">
        <f>E915</f>
        <v>MUNICH</v>
      </c>
      <c r="R915" s="13" t="s">
        <v>343</v>
      </c>
      <c r="S915" s="29" t="str">
        <f ca="1">CONCATENATE(N915,",",INT(O915),",",P915,",",Q915,",",R915)</f>
        <v>10261137,112,463,MUNICH,GENEVA</v>
      </c>
    </row>
    <row r="916" spans="1:19" ht="29.25" x14ac:dyDescent="0.25">
      <c r="A916" s="34">
        <v>43764</v>
      </c>
      <c r="B916" s="18">
        <v>0.37152777777777773</v>
      </c>
      <c r="C916" s="18">
        <f ca="1">B916+(D916/1440)</f>
        <v>0.43958333333333327</v>
      </c>
      <c r="D916" s="31">
        <f ca="1">RANDBETWEEN(-30,120)</f>
        <v>98</v>
      </c>
      <c r="E916" s="19" t="s">
        <v>44</v>
      </c>
      <c r="F916" s="19" t="s">
        <v>23</v>
      </c>
      <c r="G916" s="19" t="s">
        <v>45</v>
      </c>
      <c r="H916" s="20" t="s">
        <v>3</v>
      </c>
      <c r="I916" s="11">
        <f ca="1">IF(C916&gt;B916,-(B916-C916),C916-B916)</f>
        <v>6.8055555555555536E-2</v>
      </c>
      <c r="J916" s="11">
        <f>MONTH(A916)</f>
        <v>10</v>
      </c>
      <c r="K916" s="11" t="str">
        <f>TEXT(DAY(A916), "DD")</f>
        <v>26</v>
      </c>
      <c r="L916" s="12" t="str">
        <f ca="1">TEXT(HOUR(C916),"00")</f>
        <v>10</v>
      </c>
      <c r="M916" s="12" t="str">
        <f ca="1">TEXT(MINUTE(C916),"00")</f>
        <v>33</v>
      </c>
      <c r="N916" s="13" t="str">
        <f ca="1">CONCATENATE(J916,K916,L916,M916,)</f>
        <v>10261033</v>
      </c>
      <c r="O916" s="11">
        <f ca="1">I916*1440</f>
        <v>97.999999999999972</v>
      </c>
      <c r="P916" s="13">
        <v>877</v>
      </c>
      <c r="Q916" s="13" t="str">
        <f>E916</f>
        <v>BERLIN SXF</v>
      </c>
      <c r="R916" s="13" t="s">
        <v>343</v>
      </c>
      <c r="S916" s="29" t="str">
        <f ca="1">CONCATENATE(N916,",",INT(O916),",",P916,",",Q916,",",R916)</f>
        <v>10261033,98,877,BERLIN SXF,GENEVA</v>
      </c>
    </row>
    <row r="917" spans="1:19" x14ac:dyDescent="0.25">
      <c r="A917" s="34">
        <v>43764</v>
      </c>
      <c r="B917" s="18">
        <v>0.4201388888888889</v>
      </c>
      <c r="C917" s="18">
        <f ca="1">B917+(D917/1440)</f>
        <v>0.4236111111111111</v>
      </c>
      <c r="D917" s="31">
        <f ca="1">RANDBETWEEN(-30,120)</f>
        <v>5</v>
      </c>
      <c r="E917" s="19" t="s">
        <v>72</v>
      </c>
      <c r="F917" s="19" t="s">
        <v>73</v>
      </c>
      <c r="G917" s="19" t="s">
        <v>74</v>
      </c>
      <c r="H917" s="20" t="s">
        <v>3</v>
      </c>
      <c r="I917" s="11">
        <f ca="1">IF(C917&gt;B917,-(B917-C917),C917-B917)</f>
        <v>3.4722222222222099E-3</v>
      </c>
      <c r="J917" s="11">
        <f>MONTH(A917)</f>
        <v>10</v>
      </c>
      <c r="K917" s="11" t="str">
        <f>TEXT(DAY(A917), "DD")</f>
        <v>26</v>
      </c>
      <c r="L917" s="12" t="str">
        <f ca="1">TEXT(HOUR(C917),"00")</f>
        <v>10</v>
      </c>
      <c r="M917" s="12" t="str">
        <f ca="1">TEXT(MINUTE(C917),"00")</f>
        <v>10</v>
      </c>
      <c r="N917" s="13" t="str">
        <f ca="1">CONCATENATE(J917,K917,L917,M917,)</f>
        <v>10261010</v>
      </c>
      <c r="O917" s="11">
        <f ca="1">I917*1440</f>
        <v>4.9999999999999822</v>
      </c>
      <c r="P917" s="13">
        <v>1980</v>
      </c>
      <c r="Q917" s="13" t="str">
        <f>E917</f>
        <v>HELSINKI</v>
      </c>
      <c r="R917" s="13" t="s">
        <v>343</v>
      </c>
      <c r="S917" s="29" t="str">
        <f ca="1">CONCATENATE(N917,",",INT(O917),",",P917,",",Q917,",",R917)</f>
        <v>10261010,4,1980,HELSINKI,GENEVA</v>
      </c>
    </row>
    <row r="918" spans="1:19" x14ac:dyDescent="0.25">
      <c r="A918" s="34">
        <v>43764</v>
      </c>
      <c r="B918" s="18">
        <v>0.4375</v>
      </c>
      <c r="C918" s="18">
        <f ca="1">B918+(D918/1440)</f>
        <v>0.48402777777777778</v>
      </c>
      <c r="D918" s="31">
        <f ca="1">RANDBETWEEN(-30,120)</f>
        <v>67</v>
      </c>
      <c r="E918" s="19" t="s">
        <v>88</v>
      </c>
      <c r="F918" s="19" t="s">
        <v>23</v>
      </c>
      <c r="G918" s="19" t="s">
        <v>89</v>
      </c>
      <c r="H918" s="20" t="s">
        <v>3</v>
      </c>
      <c r="I918" s="11">
        <f ca="1">IF(C918&gt;B918,-(B918-C918),C918-B918)</f>
        <v>4.6527777777777779E-2</v>
      </c>
      <c r="J918" s="11">
        <f>MONTH(A918)</f>
        <v>10</v>
      </c>
      <c r="K918" s="11" t="str">
        <f>TEXT(DAY(A918), "DD")</f>
        <v>26</v>
      </c>
      <c r="L918" s="12" t="str">
        <f ca="1">TEXT(HOUR(C918),"00")</f>
        <v>11</v>
      </c>
      <c r="M918" s="12" t="str">
        <f ca="1">TEXT(MINUTE(C918),"00")</f>
        <v>37</v>
      </c>
      <c r="N918" s="13" t="str">
        <f ca="1">CONCATENATE(J918,K918,L918,M918,)</f>
        <v>10261137</v>
      </c>
      <c r="O918" s="11">
        <f ca="1">I918*1440</f>
        <v>67</v>
      </c>
      <c r="P918" s="13">
        <v>698</v>
      </c>
      <c r="Q918" s="13" t="str">
        <f>E918</f>
        <v>ROME FCO</v>
      </c>
      <c r="R918" s="13" t="s">
        <v>343</v>
      </c>
      <c r="S918" s="29" t="str">
        <f ca="1">CONCATENATE(N918,",",INT(O918),",",P918,",",Q918,",",R918)</f>
        <v>10261137,67,698,ROME FCO,GENEVA</v>
      </c>
    </row>
    <row r="919" spans="1:19" ht="29.25" x14ac:dyDescent="0.25">
      <c r="A919" s="34">
        <v>43764</v>
      </c>
      <c r="B919" s="18">
        <v>0.51736111111111105</v>
      </c>
      <c r="C919" s="18">
        <f ca="1">B919+(D919/1440)</f>
        <v>0.50555555555555554</v>
      </c>
      <c r="D919" s="31">
        <f ca="1">RANDBETWEEN(-30,120)</f>
        <v>-17</v>
      </c>
      <c r="E919" s="19" t="s">
        <v>39</v>
      </c>
      <c r="F919" s="19" t="s">
        <v>37</v>
      </c>
      <c r="G919" s="19" t="s">
        <v>120</v>
      </c>
      <c r="H919" s="21" t="s">
        <v>97</v>
      </c>
      <c r="I919" s="11">
        <f ca="1">IF(C919&gt;B919,-(B919-C919),C919-B919)</f>
        <v>-1.1805555555555514E-2</v>
      </c>
      <c r="J919" s="11">
        <f>MONTH(A919)</f>
        <v>10</v>
      </c>
      <c r="K919" s="11" t="str">
        <f>TEXT(DAY(A919), "DD")</f>
        <v>26</v>
      </c>
      <c r="L919" s="12" t="str">
        <f ca="1">TEXT(HOUR(C919),"00")</f>
        <v>12</v>
      </c>
      <c r="M919" s="12" t="str">
        <f ca="1">TEXT(MINUTE(C919),"00")</f>
        <v>08</v>
      </c>
      <c r="N919" s="13" t="str">
        <f ca="1">CONCATENATE(J919,K919,L919,M919,)</f>
        <v>10261208</v>
      </c>
      <c r="O919" s="11">
        <f ca="1">I919*1440</f>
        <v>-16.99999999999994</v>
      </c>
      <c r="P919" s="13">
        <v>463</v>
      </c>
      <c r="Q919" s="13" t="str">
        <f>E919</f>
        <v>MUNICH</v>
      </c>
      <c r="R919" s="13" t="s">
        <v>343</v>
      </c>
      <c r="S919" s="29" t="str">
        <f ca="1">CONCATENATE(N919,",",INT(O919),",",P919,",",Q919,",",R919)</f>
        <v>10261208,-17,463,MUNICH,GENEVA</v>
      </c>
    </row>
    <row r="920" spans="1:19" ht="29.25" x14ac:dyDescent="0.25">
      <c r="A920" s="34">
        <v>43764</v>
      </c>
      <c r="B920" s="18">
        <v>0.53472222222222221</v>
      </c>
      <c r="C920" s="18">
        <f ca="1">B920+(D920/1440)</f>
        <v>0.57013888888888886</v>
      </c>
      <c r="D920" s="31">
        <f ca="1">RANDBETWEEN(-30,120)</f>
        <v>51</v>
      </c>
      <c r="E920" s="19" t="s">
        <v>130</v>
      </c>
      <c r="F920" s="19" t="s">
        <v>131</v>
      </c>
      <c r="G920" s="19" t="s">
        <v>132</v>
      </c>
      <c r="H920" s="20"/>
      <c r="I920" s="11">
        <f ca="1">IF(C920&gt;B920,-(B920-C920),C920-B920)</f>
        <v>3.5416666666666652E-2</v>
      </c>
      <c r="J920" s="11">
        <f>MONTH(A920)</f>
        <v>10</v>
      </c>
      <c r="K920" s="11" t="str">
        <f>TEXT(DAY(A920), "DD")</f>
        <v>26</v>
      </c>
      <c r="L920" s="12" t="str">
        <f ca="1">TEXT(HOUR(C920),"00")</f>
        <v>13</v>
      </c>
      <c r="M920" s="12" t="str">
        <f ca="1">TEXT(MINUTE(C920),"00")</f>
        <v>41</v>
      </c>
      <c r="N920" s="13" t="str">
        <f ca="1">CONCATENATE(J920,K920,L920,M920,)</f>
        <v>10261341</v>
      </c>
      <c r="O920" s="11">
        <f ca="1">I920*1440</f>
        <v>50.999999999999979</v>
      </c>
      <c r="P920" s="13">
        <v>1855</v>
      </c>
      <c r="Q920" s="13" t="str">
        <f>E920</f>
        <v>KYIV</v>
      </c>
      <c r="R920" s="13" t="s">
        <v>343</v>
      </c>
      <c r="S920" s="29" t="str">
        <f ca="1">CONCATENATE(N920,",",INT(O920),",",P920,",",Q920,",",R920)</f>
        <v>10261341,51,1855,KYIV,GENEVA</v>
      </c>
    </row>
    <row r="921" spans="1:19" ht="29.25" x14ac:dyDescent="0.25">
      <c r="A921" s="34">
        <v>43764</v>
      </c>
      <c r="B921" s="18">
        <v>0.4201388888888889</v>
      </c>
      <c r="C921" s="18">
        <f ca="1">B921+(D921/1440)</f>
        <v>0.4777777777777778</v>
      </c>
      <c r="D921" s="31">
        <f ca="1">RANDBETWEEN(-30,120)</f>
        <v>83</v>
      </c>
      <c r="E921" s="19" t="s">
        <v>69</v>
      </c>
      <c r="F921" s="19" t="s">
        <v>70</v>
      </c>
      <c r="G921" s="19" t="s">
        <v>71</v>
      </c>
      <c r="H921" s="20" t="s">
        <v>3</v>
      </c>
      <c r="I921" s="11">
        <f ca="1">IF(C921&gt;B921,-(B921-C921),C921-B921)</f>
        <v>5.7638888888888906E-2</v>
      </c>
      <c r="J921" s="11">
        <f>MONTH(A921)</f>
        <v>10</v>
      </c>
      <c r="K921" s="11" t="str">
        <f>TEXT(DAY(A921), "DD")</f>
        <v>26</v>
      </c>
      <c r="L921" s="12" t="str">
        <f ca="1">TEXT(HOUR(C921),"00")</f>
        <v>11</v>
      </c>
      <c r="M921" s="12" t="str">
        <f ca="1">TEXT(MINUTE(C921),"00")</f>
        <v>28</v>
      </c>
      <c r="N921" s="13" t="str">
        <f ca="1">CONCATENATE(J921,K921,L921,M921,)</f>
        <v>10261128</v>
      </c>
      <c r="O921" s="11">
        <f ca="1">I921*1440</f>
        <v>83.000000000000028</v>
      </c>
      <c r="P921" s="13">
        <v>1710</v>
      </c>
      <c r="Q921" s="13" t="str">
        <f>E921</f>
        <v>ATHENS</v>
      </c>
      <c r="R921" s="13" t="s">
        <v>343</v>
      </c>
      <c r="S921" s="29" t="str">
        <f ca="1">CONCATENATE(N921,",",INT(O921),",",P921,",",Q921,",",R921)</f>
        <v>10261128,83,1710,ATHENS,GENEVA</v>
      </c>
    </row>
    <row r="922" spans="1:19" ht="29.25" x14ac:dyDescent="0.25">
      <c r="A922" s="34">
        <v>43764</v>
      </c>
      <c r="B922" s="18">
        <v>0.4548611111111111</v>
      </c>
      <c r="C922" s="18">
        <f ca="1">B922+(D922/1440)</f>
        <v>0.43888888888888888</v>
      </c>
      <c r="D922" s="31">
        <f ca="1">RANDBETWEEN(-30,120)</f>
        <v>-23</v>
      </c>
      <c r="E922" s="19" t="s">
        <v>98</v>
      </c>
      <c r="F922" s="19" t="s">
        <v>23</v>
      </c>
      <c r="G922" s="19" t="s">
        <v>99</v>
      </c>
      <c r="H922" s="20" t="s">
        <v>3</v>
      </c>
      <c r="I922" s="11">
        <f ca="1">IF(C922&gt;B922,-(B922-C922),C922-B922)</f>
        <v>-1.5972222222222221E-2</v>
      </c>
      <c r="J922" s="11">
        <f>MONTH(A922)</f>
        <v>10</v>
      </c>
      <c r="K922" s="11" t="str">
        <f>TEXT(DAY(A922), "DD")</f>
        <v>26</v>
      </c>
      <c r="L922" s="12" t="str">
        <f ca="1">TEXT(HOUR(C922),"00")</f>
        <v>10</v>
      </c>
      <c r="M922" s="12" t="str">
        <f ca="1">TEXT(MINUTE(C922),"00")</f>
        <v>32</v>
      </c>
      <c r="N922" s="13" t="str">
        <f ca="1">CONCATENATE(J922,K922,L922,M922,)</f>
        <v>10261032</v>
      </c>
      <c r="O922" s="11">
        <f ca="1">I922*1440</f>
        <v>-23</v>
      </c>
      <c r="P922" s="13">
        <v>745</v>
      </c>
      <c r="Q922" s="13" t="str">
        <f>E922</f>
        <v>LONDON LGW</v>
      </c>
      <c r="R922" s="13" t="s">
        <v>343</v>
      </c>
      <c r="S922" s="29" t="str">
        <f ca="1">CONCATENATE(N922,",",INT(O922),",",P922,",",Q922,",",R922)</f>
        <v>10261032,-23,745,LONDON LGW,GENEVA</v>
      </c>
    </row>
    <row r="923" spans="1:19" ht="29.25" x14ac:dyDescent="0.25">
      <c r="A923" s="34">
        <v>43764</v>
      </c>
      <c r="B923" s="18">
        <v>0.44097222222222227</v>
      </c>
      <c r="C923" s="18">
        <f ca="1">B923+(D923/1440)</f>
        <v>0.42847222222222225</v>
      </c>
      <c r="D923" s="31">
        <f ca="1">RANDBETWEEN(-30,120)</f>
        <v>-18</v>
      </c>
      <c r="E923" s="19" t="s">
        <v>90</v>
      </c>
      <c r="F923" s="19" t="s">
        <v>91</v>
      </c>
      <c r="G923" s="19" t="s">
        <v>92</v>
      </c>
      <c r="H923" s="20" t="s">
        <v>3</v>
      </c>
      <c r="I923" s="11">
        <f ca="1">IF(C923&gt;B923,-(B923-C923),C923-B923)</f>
        <v>-1.2500000000000011E-2</v>
      </c>
      <c r="J923" s="11">
        <f>MONTH(A923)</f>
        <v>10</v>
      </c>
      <c r="K923" s="11" t="str">
        <f>TEXT(DAY(A923), "DD")</f>
        <v>26</v>
      </c>
      <c r="L923" s="12" t="str">
        <f ca="1">TEXT(HOUR(C923),"00")</f>
        <v>10</v>
      </c>
      <c r="M923" s="12" t="str">
        <f ca="1">TEXT(MINUTE(C923),"00")</f>
        <v>17</v>
      </c>
      <c r="N923" s="13" t="str">
        <f ca="1">CONCATENATE(J923,K923,L923,M923,)</f>
        <v>10261017</v>
      </c>
      <c r="O923" s="11">
        <f ca="1">I923*1440</f>
        <v>-18.000000000000014</v>
      </c>
      <c r="P923" s="13">
        <v>1919</v>
      </c>
      <c r="Q923" s="13" t="str">
        <f>E923</f>
        <v>ISTANBUL IST</v>
      </c>
      <c r="R923" s="13" t="s">
        <v>343</v>
      </c>
      <c r="S923" s="29" t="str">
        <f ca="1">CONCATENATE(N923,",",INT(O923),",",P923,",",Q923,",",R923)</f>
        <v>10261017,-18,1919,ISTANBUL IST,GENEVA</v>
      </c>
    </row>
    <row r="924" spans="1:19" x14ac:dyDescent="0.25">
      <c r="A924" s="34">
        <v>43764</v>
      </c>
      <c r="B924" s="18">
        <v>0.3888888888888889</v>
      </c>
      <c r="C924" s="18">
        <f ca="1">B924+(D924/1440)</f>
        <v>0.39444444444444443</v>
      </c>
      <c r="D924" s="31">
        <f ca="1">RANDBETWEEN(-30,120)</f>
        <v>8</v>
      </c>
      <c r="E924" s="19" t="s">
        <v>52</v>
      </c>
      <c r="F924" s="19" t="s">
        <v>23</v>
      </c>
      <c r="G924" s="19" t="s">
        <v>53</v>
      </c>
      <c r="H924" s="20" t="s">
        <v>3</v>
      </c>
      <c r="I924" s="11">
        <f ca="1">IF(C924&gt;B924,-(B924-C924),C924-B924)</f>
        <v>5.5555555555555358E-3</v>
      </c>
      <c r="J924" s="11">
        <f>MONTH(A924)</f>
        <v>10</v>
      </c>
      <c r="K924" s="11" t="str">
        <f>TEXT(DAY(A924), "DD")</f>
        <v>26</v>
      </c>
      <c r="L924" s="12" t="str">
        <f ca="1">TEXT(HOUR(C924),"00")</f>
        <v>09</v>
      </c>
      <c r="M924" s="12" t="str">
        <f ca="1">TEXT(MINUTE(C924),"00")</f>
        <v>28</v>
      </c>
      <c r="N924" s="13" t="str">
        <f ca="1">CONCATENATE(J924,K924,L924,M924,)</f>
        <v>10260928</v>
      </c>
      <c r="O924" s="11">
        <f ca="1">I924*1440</f>
        <v>7.9999999999999716</v>
      </c>
      <c r="P924" s="13">
        <v>409</v>
      </c>
      <c r="Q924" s="13" t="str">
        <f>E924</f>
        <v>PARIS ORY</v>
      </c>
      <c r="R924" s="13" t="s">
        <v>343</v>
      </c>
      <c r="S924" s="29" t="str">
        <f ca="1">CONCATENATE(N924,",",INT(O924),",",P924,",",Q924,",",R924)</f>
        <v>10260928,7,409,PARIS ORY,GENEVA</v>
      </c>
    </row>
    <row r="925" spans="1:19" ht="29.25" x14ac:dyDescent="0.25">
      <c r="A925" s="34">
        <v>43764</v>
      </c>
      <c r="B925" s="18">
        <v>0.46875</v>
      </c>
      <c r="C925" s="18">
        <f ca="1">B925+(D925/1440)</f>
        <v>0.51875000000000004</v>
      </c>
      <c r="D925" s="31">
        <f ca="1">RANDBETWEEN(-30,120)</f>
        <v>72</v>
      </c>
      <c r="E925" s="19" t="s">
        <v>105</v>
      </c>
      <c r="F925" s="19" t="s">
        <v>23</v>
      </c>
      <c r="G925" s="19" t="s">
        <v>106</v>
      </c>
      <c r="H925" s="20" t="s">
        <v>3</v>
      </c>
      <c r="I925" s="11">
        <f ca="1">IF(C925&gt;B925,-(B925-C925),C925-B925)</f>
        <v>5.0000000000000044E-2</v>
      </c>
      <c r="J925" s="11">
        <f>MONTH(A925)</f>
        <v>10</v>
      </c>
      <c r="K925" s="11" t="str">
        <f>TEXT(DAY(A925), "DD")</f>
        <v>26</v>
      </c>
      <c r="L925" s="12" t="str">
        <f ca="1">TEXT(HOUR(C925),"00")</f>
        <v>12</v>
      </c>
      <c r="M925" s="12" t="str">
        <f ca="1">TEXT(MINUTE(C925),"00")</f>
        <v>27</v>
      </c>
      <c r="N925" s="13" t="str">
        <f ca="1">CONCATENATE(J925,K925,L925,M925,)</f>
        <v>10261227</v>
      </c>
      <c r="O925" s="11">
        <f ca="1">I925*1440</f>
        <v>72.000000000000057</v>
      </c>
      <c r="P925" s="13">
        <v>1006</v>
      </c>
      <c r="Q925" s="13" t="str">
        <f>E925</f>
        <v>MANCHESTER</v>
      </c>
      <c r="R925" s="13" t="s">
        <v>343</v>
      </c>
      <c r="S925" s="29" t="str">
        <f ca="1">CONCATENATE(N925,",",INT(O925),",",P925,",",Q925,",",R925)</f>
        <v>10261227,72,1006,MANCHESTER,GENEVA</v>
      </c>
    </row>
    <row r="926" spans="1:19" x14ac:dyDescent="0.25">
      <c r="A926" s="34">
        <v>43764</v>
      </c>
      <c r="B926" s="18">
        <v>0.53125</v>
      </c>
      <c r="C926" s="18">
        <f ca="1">B926+(D926/1440)</f>
        <v>0.6</v>
      </c>
      <c r="D926" s="31">
        <f ca="1">RANDBETWEEN(-30,120)</f>
        <v>99</v>
      </c>
      <c r="E926" s="19" t="s">
        <v>125</v>
      </c>
      <c r="F926" s="19" t="s">
        <v>126</v>
      </c>
      <c r="G926" s="19" t="s">
        <v>127</v>
      </c>
      <c r="H926" s="20"/>
      <c r="I926" s="11">
        <f ca="1">IF(C926&gt;B926,-(B926-C926),C926-B926)</f>
        <v>6.8749999999999978E-2</v>
      </c>
      <c r="J926" s="11">
        <f>MONTH(A926)</f>
        <v>10</v>
      </c>
      <c r="K926" s="11" t="str">
        <f>TEXT(DAY(A926), "DD")</f>
        <v>26</v>
      </c>
      <c r="L926" s="12" t="str">
        <f ca="1">TEXT(HOUR(C926),"00")</f>
        <v>14</v>
      </c>
      <c r="M926" s="12" t="str">
        <f ca="1">TEXT(MINUTE(C926),"00")</f>
        <v>24</v>
      </c>
      <c r="N926" s="13" t="str">
        <f ca="1">CONCATENATE(J926,K926,L926,M926,)</f>
        <v>10261424</v>
      </c>
      <c r="O926" s="11">
        <f ca="1">I926*1440</f>
        <v>98.999999999999972</v>
      </c>
      <c r="P926" s="13">
        <v>4909</v>
      </c>
      <c r="Q926" s="13" t="str">
        <f>E926</f>
        <v>DUBAI</v>
      </c>
      <c r="R926" s="13" t="s">
        <v>343</v>
      </c>
      <c r="S926" s="29" t="str">
        <f ca="1">CONCATENATE(N926,",",INT(O926),",",P926,",",Q926,",",R926)</f>
        <v>10261424,99,4909,DUBAI,GENEVA</v>
      </c>
    </row>
    <row r="927" spans="1:19" ht="29.25" x14ac:dyDescent="0.25">
      <c r="A927" s="34">
        <v>43764</v>
      </c>
      <c r="B927" s="18">
        <v>0.40277777777777773</v>
      </c>
      <c r="C927" s="18">
        <f ca="1">B927+(D927/1440)</f>
        <v>0.46041666666666664</v>
      </c>
      <c r="D927" s="31">
        <f ca="1">RANDBETWEEN(-30,120)</f>
        <v>83</v>
      </c>
      <c r="E927" s="19" t="s">
        <v>54</v>
      </c>
      <c r="F927" s="19" t="s">
        <v>58</v>
      </c>
      <c r="G927" s="19" t="s">
        <v>59</v>
      </c>
      <c r="H927" s="20" t="s">
        <v>3</v>
      </c>
      <c r="I927" s="11">
        <f ca="1">IF(C927&gt;B927,-(B927-C927),C927-B927)</f>
        <v>5.7638888888888906E-2</v>
      </c>
      <c r="J927" s="11">
        <f>MONTH(A927)</f>
        <v>10</v>
      </c>
      <c r="K927" s="11" t="str">
        <f>TEXT(DAY(A927), "DD")</f>
        <v>26</v>
      </c>
      <c r="L927" s="12" t="str">
        <f ca="1">TEXT(HOUR(C927),"00")</f>
        <v>11</v>
      </c>
      <c r="M927" s="12" t="str">
        <f ca="1">TEXT(MINUTE(C927),"00")</f>
        <v>03</v>
      </c>
      <c r="N927" s="13" t="str">
        <f ca="1">CONCATENATE(J927,K927,L927,M927,)</f>
        <v>10261103</v>
      </c>
      <c r="O927" s="11">
        <f ca="1">I927*1440</f>
        <v>83.000000000000028</v>
      </c>
      <c r="P927" s="13">
        <v>745</v>
      </c>
      <c r="Q927" s="13" t="str">
        <f>E927</f>
        <v>LONDON LHR</v>
      </c>
      <c r="R927" s="13" t="s">
        <v>343</v>
      </c>
      <c r="S927" s="29" t="str">
        <f ca="1">CONCATENATE(N927,",",INT(O927),",",P927,",",Q927,",",R927)</f>
        <v>10261103,83,745,LONDON LHR,GENEVA</v>
      </c>
    </row>
    <row r="928" spans="1:19" x14ac:dyDescent="0.25">
      <c r="A928" s="34">
        <v>43764</v>
      </c>
      <c r="B928" s="18">
        <v>0.54166666666666663</v>
      </c>
      <c r="C928" s="18">
        <f ca="1">B928+(D928/1440)</f>
        <v>0.59444444444444444</v>
      </c>
      <c r="D928" s="31">
        <f ca="1">RANDBETWEEN(-30,120)</f>
        <v>76</v>
      </c>
      <c r="E928" s="19" t="s">
        <v>134</v>
      </c>
      <c r="F928" s="19" t="s">
        <v>135</v>
      </c>
      <c r="G928" s="19" t="s">
        <v>136</v>
      </c>
      <c r="H928" s="20"/>
      <c r="I928" s="11">
        <f ca="1">IF(C928&gt;B928,-(B928-C928),C928-B928)</f>
        <v>5.2777777777777812E-2</v>
      </c>
      <c r="J928" s="11">
        <f>MONTH(A928)</f>
        <v>10</v>
      </c>
      <c r="K928" s="11" t="str">
        <f>TEXT(DAY(A928), "DD")</f>
        <v>26</v>
      </c>
      <c r="L928" s="12" t="str">
        <f ca="1">TEXT(HOUR(C928),"00")</f>
        <v>14</v>
      </c>
      <c r="M928" s="12" t="str">
        <f ca="1">TEXT(MINUTE(C928),"00")</f>
        <v>16</v>
      </c>
      <c r="N928" s="13" t="str">
        <f ca="1">CONCATENATE(J928,K928,L928,M928,)</f>
        <v>10261416</v>
      </c>
      <c r="O928" s="11">
        <f ca="1">I928*1440</f>
        <v>76.000000000000057</v>
      </c>
      <c r="P928" s="13">
        <v>1554</v>
      </c>
      <c r="Q928" s="13" t="str">
        <f>E928</f>
        <v>OSLO</v>
      </c>
      <c r="R928" s="13" t="s">
        <v>343</v>
      </c>
      <c r="S928" s="29" t="str">
        <f ca="1">CONCATENATE(N928,",",INT(O928),",",P928,",",Q928,",",R928)</f>
        <v>10261416,76,1554,OSLO,GENEVA</v>
      </c>
    </row>
    <row r="929" spans="1:19" x14ac:dyDescent="0.25">
      <c r="A929" s="34">
        <v>43764</v>
      </c>
      <c r="B929" s="18">
        <v>0.4236111111111111</v>
      </c>
      <c r="C929" s="18">
        <f ca="1">B929+(D929/1440)</f>
        <v>0.43888888888888888</v>
      </c>
      <c r="D929" s="31">
        <f ca="1">RANDBETWEEN(-30,120)</f>
        <v>22</v>
      </c>
      <c r="E929" s="19" t="s">
        <v>76</v>
      </c>
      <c r="F929" s="19" t="s">
        <v>77</v>
      </c>
      <c r="G929" s="19" t="s">
        <v>78</v>
      </c>
      <c r="H929" s="20" t="s">
        <v>3</v>
      </c>
      <c r="I929" s="11">
        <f ca="1">IF(C929&gt;B929,-(B929-C929),C929-B929)</f>
        <v>1.5277777777777779E-2</v>
      </c>
      <c r="J929" s="11">
        <f>MONTH(A929)</f>
        <v>10</v>
      </c>
      <c r="K929" s="11" t="str">
        <f>TEXT(DAY(A929), "DD")</f>
        <v>26</v>
      </c>
      <c r="L929" s="12" t="str">
        <f ca="1">TEXT(HOUR(C929),"00")</f>
        <v>10</v>
      </c>
      <c r="M929" s="12" t="str">
        <f ca="1">TEXT(MINUTE(C929),"00")</f>
        <v>32</v>
      </c>
      <c r="N929" s="13" t="str">
        <f ca="1">CONCATENATE(J929,K929,L929,M929,)</f>
        <v>10261032</v>
      </c>
      <c r="O929" s="11">
        <f ca="1">I929*1440</f>
        <v>22</v>
      </c>
      <c r="P929" s="13">
        <v>1190</v>
      </c>
      <c r="Q929" s="13" t="str">
        <f>E929</f>
        <v>DUBLIN</v>
      </c>
      <c r="R929" s="13" t="s">
        <v>343</v>
      </c>
      <c r="S929" s="29" t="str">
        <f ca="1">CONCATENATE(N929,",",INT(O929),",",P929,",",Q929,",",R929)</f>
        <v>10261032,22,1190,DUBLIN,GENEVA</v>
      </c>
    </row>
    <row r="930" spans="1:19" ht="43.5" x14ac:dyDescent="0.25">
      <c r="A930" s="34">
        <v>43764</v>
      </c>
      <c r="B930" s="18">
        <v>0.42708333333333331</v>
      </c>
      <c r="C930" s="18">
        <f ca="1">B930+(D930/1440)</f>
        <v>0.46319444444444441</v>
      </c>
      <c r="D930" s="31">
        <f ca="1">RANDBETWEEN(-30,120)</f>
        <v>52</v>
      </c>
      <c r="E930" s="19" t="s">
        <v>79</v>
      </c>
      <c r="F930" s="19" t="s">
        <v>80</v>
      </c>
      <c r="G930" s="19" t="s">
        <v>81</v>
      </c>
      <c r="H930" s="20" t="s">
        <v>3</v>
      </c>
      <c r="I930" s="11">
        <f ca="1">IF(C930&gt;B930,-(B930-C930),C930-B930)</f>
        <v>3.6111111111111094E-2</v>
      </c>
      <c r="J930" s="11">
        <f>MONTH(A930)</f>
        <v>10</v>
      </c>
      <c r="K930" s="11" t="str">
        <f>TEXT(DAY(A930), "DD")</f>
        <v>26</v>
      </c>
      <c r="L930" s="12" t="str">
        <f ca="1">TEXT(HOUR(C930),"00")</f>
        <v>11</v>
      </c>
      <c r="M930" s="12" t="str">
        <f ca="1">TEXT(MINUTE(C930),"00")</f>
        <v>07</v>
      </c>
      <c r="N930" s="13" t="str">
        <f ca="1">CONCATENATE(J930,K930,L930,M930,)</f>
        <v>10261107</v>
      </c>
      <c r="O930" s="11">
        <f ca="1">I930*1440</f>
        <v>51.999999999999972</v>
      </c>
      <c r="P930" s="13">
        <v>1144</v>
      </c>
      <c r="Q930" s="13" t="str">
        <f>E930</f>
        <v>COPENHAGEN</v>
      </c>
      <c r="R930" s="13" t="s">
        <v>343</v>
      </c>
      <c r="S930" s="29" t="str">
        <f ca="1">CONCATENATE(N930,",",INT(O930),",",P930,",",Q930,",",R930)</f>
        <v>10261107,52,1144,COPENHAGEN,GENEVA</v>
      </c>
    </row>
    <row r="931" spans="1:19" x14ac:dyDescent="0.25">
      <c r="A931" s="34">
        <v>43764</v>
      </c>
      <c r="B931" s="18">
        <v>0.44791666666666669</v>
      </c>
      <c r="C931" s="18">
        <f ca="1">B931+(D931/1440)</f>
        <v>0.49791666666666667</v>
      </c>
      <c r="D931" s="31">
        <f ca="1">RANDBETWEEN(-30,120)</f>
        <v>72</v>
      </c>
      <c r="E931" s="19" t="s">
        <v>93</v>
      </c>
      <c r="F931" s="19" t="s">
        <v>23</v>
      </c>
      <c r="G931" s="19" t="s">
        <v>94</v>
      </c>
      <c r="H931" s="20" t="s">
        <v>3</v>
      </c>
      <c r="I931" s="11">
        <f ca="1">IF(C931&gt;B931,-(B931-C931),C931-B931)</f>
        <v>4.9999999999999989E-2</v>
      </c>
      <c r="J931" s="11">
        <f>MONTH(A931)</f>
        <v>10</v>
      </c>
      <c r="K931" s="11" t="str">
        <f>TEXT(DAY(A931), "DD")</f>
        <v>26</v>
      </c>
      <c r="L931" s="12" t="str">
        <f ca="1">TEXT(HOUR(C931),"00")</f>
        <v>11</v>
      </c>
      <c r="M931" s="12" t="str">
        <f ca="1">TEXT(MINUTE(C931),"00")</f>
        <v>57</v>
      </c>
      <c r="N931" s="13" t="str">
        <f ca="1">CONCATENATE(J931,K931,L931,M931,)</f>
        <v>10261157</v>
      </c>
      <c r="O931" s="11">
        <f ca="1">I931*1440</f>
        <v>71.999999999999986</v>
      </c>
      <c r="P931" s="13">
        <v>544</v>
      </c>
      <c r="Q931" s="13" t="str">
        <f>E931</f>
        <v>BORDEAUX</v>
      </c>
      <c r="R931" s="13" t="s">
        <v>343</v>
      </c>
      <c r="S931" s="29" t="str">
        <f ca="1">CONCATENATE(N931,",",INT(O931),",",P931,",",Q931,",",R931)</f>
        <v>10261157,72,544,BORDEAUX,GENEVA</v>
      </c>
    </row>
    <row r="932" spans="1:19" x14ac:dyDescent="0.25">
      <c r="A932" s="34">
        <v>43764</v>
      </c>
      <c r="B932" s="18">
        <v>0.50694444444444442</v>
      </c>
      <c r="C932" s="18">
        <f ca="1">B932+(D932/1440)</f>
        <v>0.50208333333333333</v>
      </c>
      <c r="D932" s="31">
        <f ca="1">RANDBETWEEN(-30,120)</f>
        <v>-7</v>
      </c>
      <c r="E932" s="19" t="s">
        <v>118</v>
      </c>
      <c r="F932" s="19" t="s">
        <v>23</v>
      </c>
      <c r="G932" s="19" t="s">
        <v>119</v>
      </c>
      <c r="H932" s="20"/>
      <c r="I932" s="11">
        <f ca="1">IF(C932&gt;B932,-(B932-C932),C932-B932)</f>
        <v>-4.8611111111110938E-3</v>
      </c>
      <c r="J932" s="11">
        <f>MONTH(A932)</f>
        <v>10</v>
      </c>
      <c r="K932" s="11" t="str">
        <f>TEXT(DAY(A932), "DD")</f>
        <v>26</v>
      </c>
      <c r="L932" s="12" t="str">
        <f ca="1">TEXT(HOUR(C932),"00")</f>
        <v>12</v>
      </c>
      <c r="M932" s="12" t="str">
        <f ca="1">TEXT(MINUTE(C932),"00")</f>
        <v>03</v>
      </c>
      <c r="N932" s="13" t="str">
        <f ca="1">CONCATENATE(J932,K932,L932,M932,)</f>
        <v>10261203</v>
      </c>
      <c r="O932" s="11">
        <f ca="1">I932*1440</f>
        <v>-6.9999999999999751</v>
      </c>
      <c r="P932" s="13">
        <v>1028</v>
      </c>
      <c r="Q932" s="13" t="str">
        <f>E932</f>
        <v>ALICANTE</v>
      </c>
      <c r="R932" s="13" t="s">
        <v>343</v>
      </c>
      <c r="S932" s="29" t="str">
        <f ca="1">CONCATENATE(N932,",",INT(O932),",",P932,",",Q932,",",R932)</f>
        <v>10261203,-7,1028,ALICANTE,GENEVA</v>
      </c>
    </row>
    <row r="933" spans="1:19" x14ac:dyDescent="0.25">
      <c r="A933" s="34">
        <v>43764</v>
      </c>
      <c r="B933" s="18">
        <v>0.52430555555555558</v>
      </c>
      <c r="C933" s="18">
        <f ca="1">B933+(D933/1440)</f>
        <v>0.55972222222222223</v>
      </c>
      <c r="D933" s="31">
        <f ca="1">RANDBETWEEN(-30,120)</f>
        <v>51</v>
      </c>
      <c r="E933" s="19" t="s">
        <v>107</v>
      </c>
      <c r="F933" s="19" t="s">
        <v>23</v>
      </c>
      <c r="G933" s="19" t="s">
        <v>122</v>
      </c>
      <c r="H933" s="20"/>
      <c r="I933" s="11">
        <f ca="1">IF(C933&gt;B933,-(B933-C933),C933-B933)</f>
        <v>3.5416666666666652E-2</v>
      </c>
      <c r="J933" s="11">
        <f>MONTH(A933)</f>
        <v>10</v>
      </c>
      <c r="K933" s="11" t="str">
        <f>TEXT(DAY(A933), "DD")</f>
        <v>26</v>
      </c>
      <c r="L933" s="12" t="str">
        <f ca="1">TEXT(HOUR(C933),"00")</f>
        <v>13</v>
      </c>
      <c r="M933" s="12" t="str">
        <f ca="1">TEXT(MINUTE(C933),"00")</f>
        <v>26</v>
      </c>
      <c r="N933" s="13" t="str">
        <f ca="1">CONCATENATE(J933,K933,L933,M933,)</f>
        <v>10261326</v>
      </c>
      <c r="O933" s="11">
        <f ca="1">I933*1440</f>
        <v>50.999999999999979</v>
      </c>
      <c r="P933" s="13">
        <v>1501</v>
      </c>
      <c r="Q933" s="13" t="str">
        <f>E933</f>
        <v>LISBON</v>
      </c>
      <c r="R933" s="13" t="s">
        <v>343</v>
      </c>
      <c r="S933" s="29" t="str">
        <f ca="1">CONCATENATE(N933,",",INT(O933),",",P933,",",Q933,",",R933)</f>
        <v>10261326,51,1501,LISBON,GENEVA</v>
      </c>
    </row>
    <row r="934" spans="1:19" ht="29.25" x14ac:dyDescent="0.25">
      <c r="A934" s="34">
        <v>43764</v>
      </c>
      <c r="B934" s="18">
        <v>0.4826388888888889</v>
      </c>
      <c r="C934" s="18">
        <f ca="1">B934+(D934/1440)</f>
        <v>0.56111111111111112</v>
      </c>
      <c r="D934" s="31">
        <f ca="1">RANDBETWEEN(-30,120)</f>
        <v>113</v>
      </c>
      <c r="E934" s="19" t="s">
        <v>54</v>
      </c>
      <c r="F934" s="19" t="s">
        <v>37</v>
      </c>
      <c r="G934" s="19" t="s">
        <v>110</v>
      </c>
      <c r="H934" s="20"/>
      <c r="I934" s="11">
        <f ca="1">IF(C934&gt;B934,-(B934-C934),C934-B934)</f>
        <v>7.8472222222222221E-2</v>
      </c>
      <c r="J934" s="11">
        <f>MONTH(A934)</f>
        <v>10</v>
      </c>
      <c r="K934" s="11" t="str">
        <f>TEXT(DAY(A934), "DD")</f>
        <v>26</v>
      </c>
      <c r="L934" s="12" t="str">
        <f ca="1">TEXT(HOUR(C934),"00")</f>
        <v>13</v>
      </c>
      <c r="M934" s="12" t="str">
        <f ca="1">TEXT(MINUTE(C934),"00")</f>
        <v>28</v>
      </c>
      <c r="N934" s="13" t="str">
        <f ca="1">CONCATENATE(J934,K934,L934,M934,)</f>
        <v>10261328</v>
      </c>
      <c r="O934" s="11">
        <f ca="1">I934*1440</f>
        <v>113</v>
      </c>
      <c r="P934" s="13">
        <v>745</v>
      </c>
      <c r="Q934" s="13" t="str">
        <f>E934</f>
        <v>LONDON LHR</v>
      </c>
      <c r="R934" s="13" t="s">
        <v>343</v>
      </c>
      <c r="S934" s="29" t="str">
        <f ca="1">CONCATENATE(N934,",",INT(O934),",",P934,",",Q934,",",R934)</f>
        <v>10261328,113,745,LONDON LHR,GENEVA</v>
      </c>
    </row>
    <row r="935" spans="1:19" ht="29.25" x14ac:dyDescent="0.25">
      <c r="A935" s="34">
        <v>43764</v>
      </c>
      <c r="B935" s="18">
        <v>0.46875</v>
      </c>
      <c r="C935" s="18">
        <f ca="1">B935+(D935/1440)</f>
        <v>0.50972222222222219</v>
      </c>
      <c r="D935" s="31">
        <f ca="1">RANDBETWEEN(-30,120)</f>
        <v>59</v>
      </c>
      <c r="E935" s="19" t="s">
        <v>103</v>
      </c>
      <c r="F935" s="19" t="s">
        <v>37</v>
      </c>
      <c r="G935" s="19" t="s">
        <v>104</v>
      </c>
      <c r="H935" s="20" t="s">
        <v>3</v>
      </c>
      <c r="I935" s="11">
        <f ca="1">IF(C935&gt;B935,-(B935-C935),C935-B935)</f>
        <v>4.0972222222222188E-2</v>
      </c>
      <c r="J935" s="11">
        <f>MONTH(A935)</f>
        <v>10</v>
      </c>
      <c r="K935" s="11" t="str">
        <f>TEXT(DAY(A935), "DD")</f>
        <v>26</v>
      </c>
      <c r="L935" s="12" t="str">
        <f ca="1">TEXT(HOUR(C935),"00")</f>
        <v>12</v>
      </c>
      <c r="M935" s="12" t="str">
        <f ca="1">TEXT(MINUTE(C935),"00")</f>
        <v>14</v>
      </c>
      <c r="N935" s="13" t="str">
        <f ca="1">CONCATENATE(J935,K935,L935,M935,)</f>
        <v>10261214</v>
      </c>
      <c r="O935" s="11">
        <f ca="1">I935*1440</f>
        <v>58.99999999999995</v>
      </c>
      <c r="P935" s="13">
        <v>745</v>
      </c>
      <c r="Q935" s="13" t="str">
        <f>E935</f>
        <v>LONDON LCY</v>
      </c>
      <c r="R935" s="13" t="s">
        <v>343</v>
      </c>
      <c r="S935" s="29" t="str">
        <f ca="1">CONCATENATE(N935,",",INT(O935),",",P935,",",Q935,",",R935)</f>
        <v>10261214,59,745,LONDON LCY,GENEVA</v>
      </c>
    </row>
    <row r="936" spans="1:19" ht="29.25" x14ac:dyDescent="0.25">
      <c r="A936" s="34">
        <v>43764</v>
      </c>
      <c r="B936" s="18">
        <v>0.44791666666666669</v>
      </c>
      <c r="C936" s="18">
        <f ca="1">B936+(D936/1440)</f>
        <v>0.50486111111111109</v>
      </c>
      <c r="D936" s="31">
        <f ca="1">RANDBETWEEN(-30,120)</f>
        <v>82</v>
      </c>
      <c r="E936" s="19" t="s">
        <v>13</v>
      </c>
      <c r="F936" s="19" t="s">
        <v>14</v>
      </c>
      <c r="G936" s="19" t="s">
        <v>96</v>
      </c>
      <c r="H936" s="21" t="s">
        <v>97</v>
      </c>
      <c r="I936" s="11">
        <f ca="1">IF(C936&gt;B936,-(B936-C936),C936-B936)</f>
        <v>5.6944444444444409E-2</v>
      </c>
      <c r="J936" s="11">
        <f>MONTH(A936)</f>
        <v>10</v>
      </c>
      <c r="K936" s="11" t="str">
        <f>TEXT(DAY(A936), "DD")</f>
        <v>26</v>
      </c>
      <c r="L936" s="12" t="str">
        <f ca="1">TEXT(HOUR(C936),"00")</f>
        <v>12</v>
      </c>
      <c r="M936" s="12" t="str">
        <f ca="1">TEXT(MINUTE(C936),"00")</f>
        <v>07</v>
      </c>
      <c r="N936" s="13" t="str">
        <f ca="1">CONCATENATE(J936,K936,L936,M936,)</f>
        <v>10261207</v>
      </c>
      <c r="O936" s="11">
        <f ca="1">I936*1440</f>
        <v>81.999999999999943</v>
      </c>
      <c r="P936" s="13">
        <v>532</v>
      </c>
      <c r="Q936" s="13" t="str">
        <f>E936</f>
        <v>BRUSSELS</v>
      </c>
      <c r="R936" s="13" t="s">
        <v>343</v>
      </c>
      <c r="S936" s="29" t="str">
        <f ca="1">CONCATENATE(N936,",",INT(O936),",",P936,",",Q936,",",R936)</f>
        <v>10261207,81,532,BRUSSELS,GENEVA</v>
      </c>
    </row>
    <row r="937" spans="1:19" x14ac:dyDescent="0.25">
      <c r="A937" s="34">
        <v>43764</v>
      </c>
      <c r="B937" s="18">
        <v>0.49305555555555558</v>
      </c>
      <c r="C937" s="18">
        <f ca="1">B937+(D937/1440)</f>
        <v>0.56458333333333333</v>
      </c>
      <c r="D937" s="31">
        <f ca="1">RANDBETWEEN(-30,120)</f>
        <v>103</v>
      </c>
      <c r="E937" s="19" t="s">
        <v>115</v>
      </c>
      <c r="F937" s="19" t="s">
        <v>116</v>
      </c>
      <c r="G937" s="19" t="s">
        <v>117</v>
      </c>
      <c r="H937" s="20"/>
      <c r="I937" s="11">
        <f ca="1">IF(C937&gt;B937,-(B937-C937),C937-B937)</f>
        <v>7.1527777777777746E-2</v>
      </c>
      <c r="J937" s="11">
        <f>MONTH(A937)</f>
        <v>10</v>
      </c>
      <c r="K937" s="11" t="str">
        <f>TEXT(DAY(A937), "DD")</f>
        <v>26</v>
      </c>
      <c r="L937" s="12" t="str">
        <f ca="1">TEXT(HOUR(C937),"00")</f>
        <v>13</v>
      </c>
      <c r="M937" s="12" t="str">
        <f ca="1">TEXT(MINUTE(C937),"00")</f>
        <v>33</v>
      </c>
      <c r="N937" s="13" t="str">
        <f ca="1">CONCATENATE(J937,K937,L937,M937,)</f>
        <v>10261333</v>
      </c>
      <c r="O937" s="11">
        <f ca="1">I937*1440</f>
        <v>102.99999999999996</v>
      </c>
      <c r="P937" s="13">
        <v>1022</v>
      </c>
      <c r="Q937" s="13" t="str">
        <f>E937</f>
        <v>MADRID</v>
      </c>
      <c r="R937" s="13" t="s">
        <v>343</v>
      </c>
      <c r="S937" s="29" t="str">
        <f ca="1">CONCATENATE(N937,",",INT(O937),",",P937,",",Q937,",",R937)</f>
        <v>10261333,103,1022,MADRID,GENEVA</v>
      </c>
    </row>
    <row r="938" spans="1:19" ht="29.25" x14ac:dyDescent="0.25">
      <c r="A938" s="34">
        <v>43764</v>
      </c>
      <c r="B938" s="18">
        <v>0.51736111111111105</v>
      </c>
      <c r="C938" s="18">
        <f ca="1">B938+(D938/1440)</f>
        <v>0.57430555555555551</v>
      </c>
      <c r="D938" s="31">
        <f ca="1">RANDBETWEEN(-30,120)</f>
        <v>82</v>
      </c>
      <c r="E938" s="19" t="s">
        <v>54</v>
      </c>
      <c r="F938" s="19" t="s">
        <v>58</v>
      </c>
      <c r="G938" s="19" t="s">
        <v>121</v>
      </c>
      <c r="H938" s="20"/>
      <c r="I938" s="11">
        <f ca="1">IF(C938&gt;B938,-(B938-C938),C938-B938)</f>
        <v>5.6944444444444464E-2</v>
      </c>
      <c r="J938" s="11">
        <f>MONTH(A938)</f>
        <v>10</v>
      </c>
      <c r="K938" s="11" t="str">
        <f>TEXT(DAY(A938), "DD")</f>
        <v>26</v>
      </c>
      <c r="L938" s="12" t="str">
        <f ca="1">TEXT(HOUR(C938),"00")</f>
        <v>13</v>
      </c>
      <c r="M938" s="12" t="str">
        <f ca="1">TEXT(MINUTE(C938),"00")</f>
        <v>47</v>
      </c>
      <c r="N938" s="13" t="str">
        <f ca="1">CONCATENATE(J938,K938,L938,M938,)</f>
        <v>10261347</v>
      </c>
      <c r="O938" s="11">
        <f ca="1">I938*1440</f>
        <v>82.000000000000028</v>
      </c>
      <c r="P938" s="13">
        <v>745</v>
      </c>
      <c r="Q938" s="13" t="str">
        <f>E938</f>
        <v>LONDON LHR</v>
      </c>
      <c r="R938" s="13" t="s">
        <v>343</v>
      </c>
      <c r="S938" s="29" t="str">
        <f ca="1">CONCATENATE(N938,",",INT(O938),",",P938,",",Q938,",",R938)</f>
        <v>10261347,82,745,LONDON LHR,GENEVA</v>
      </c>
    </row>
    <row r="939" spans="1:19" x14ac:dyDescent="0.25">
      <c r="A939" s="34">
        <v>43764</v>
      </c>
      <c r="B939" s="18">
        <v>0.47916666666666669</v>
      </c>
      <c r="C939" s="18">
        <f ca="1">B939+(D939/1440)</f>
        <v>0.5625</v>
      </c>
      <c r="D939" s="31">
        <f ca="1">RANDBETWEEN(-30,120)</f>
        <v>120</v>
      </c>
      <c r="E939" s="19" t="s">
        <v>107</v>
      </c>
      <c r="F939" s="19" t="s">
        <v>108</v>
      </c>
      <c r="G939" s="19" t="s">
        <v>109</v>
      </c>
      <c r="H939" s="20"/>
      <c r="I939" s="11">
        <f ca="1">IF(C939&gt;B939,-(B939-C939),C939-B939)</f>
        <v>8.3333333333333315E-2</v>
      </c>
      <c r="J939" s="11">
        <f>MONTH(A939)</f>
        <v>10</v>
      </c>
      <c r="K939" s="11" t="str">
        <f>TEXT(DAY(A939), "DD")</f>
        <v>26</v>
      </c>
      <c r="L939" s="12" t="str">
        <f ca="1">TEXT(HOUR(C939),"00")</f>
        <v>13</v>
      </c>
      <c r="M939" s="12" t="str">
        <f ca="1">TEXT(MINUTE(C939),"00")</f>
        <v>30</v>
      </c>
      <c r="N939" s="13" t="str">
        <f ca="1">CONCATENATE(J939,K939,L939,M939,)</f>
        <v>10261330</v>
      </c>
      <c r="O939" s="11">
        <f ca="1">I939*1440</f>
        <v>119.99999999999997</v>
      </c>
      <c r="P939" s="13">
        <v>1501</v>
      </c>
      <c r="Q939" s="13" t="str">
        <f>E939</f>
        <v>LISBON</v>
      </c>
      <c r="R939" s="13" t="s">
        <v>343</v>
      </c>
      <c r="S939" s="29" t="str">
        <f ca="1">CONCATENATE(N939,",",INT(O939),",",P939,",",Q939,",",R939)</f>
        <v>10261330,120,1501,LISBON,GENEVA</v>
      </c>
    </row>
    <row r="940" spans="1:19" x14ac:dyDescent="0.25">
      <c r="A940" s="34">
        <v>43764</v>
      </c>
      <c r="B940" s="18">
        <v>0.44791666666666669</v>
      </c>
      <c r="C940" s="18">
        <f ca="1">B940+(D940/1440)</f>
        <v>0.44375000000000003</v>
      </c>
      <c r="D940" s="31">
        <f ca="1">RANDBETWEEN(-30,120)</f>
        <v>-6</v>
      </c>
      <c r="E940" s="19" t="s">
        <v>88</v>
      </c>
      <c r="F940" s="19" t="s">
        <v>20</v>
      </c>
      <c r="G940" s="19" t="s">
        <v>95</v>
      </c>
      <c r="H940" s="20" t="s">
        <v>3</v>
      </c>
      <c r="I940" s="11">
        <f ca="1">IF(C940&gt;B940,-(B940-C940),C940-B940)</f>
        <v>-4.1666666666666519E-3</v>
      </c>
      <c r="J940" s="11">
        <f>MONTH(A940)</f>
        <v>10</v>
      </c>
      <c r="K940" s="11" t="str">
        <f>TEXT(DAY(A940), "DD")</f>
        <v>26</v>
      </c>
      <c r="L940" s="12" t="str">
        <f ca="1">TEXT(HOUR(C940),"00")</f>
        <v>10</v>
      </c>
      <c r="M940" s="12" t="str">
        <f ca="1">TEXT(MINUTE(C940),"00")</f>
        <v>39</v>
      </c>
      <c r="N940" s="13" t="str">
        <f ca="1">CONCATENATE(J940,K940,L940,M940,)</f>
        <v>10261039</v>
      </c>
      <c r="O940" s="11">
        <f ca="1">I940*1440</f>
        <v>-5.9999999999999787</v>
      </c>
      <c r="P940" s="13">
        <v>698</v>
      </c>
      <c r="Q940" s="13" t="str">
        <f>E940</f>
        <v>ROME FCO</v>
      </c>
      <c r="R940" s="13" t="s">
        <v>343</v>
      </c>
      <c r="S940" s="29" t="str">
        <f ca="1">CONCATENATE(N940,",",INT(O940),",",P940,",",Q940,",",R940)</f>
        <v>10261039,-6,698,ROME FCO,GENEVA</v>
      </c>
    </row>
    <row r="941" spans="1:19" ht="29.25" x14ac:dyDescent="0.25">
      <c r="A941" s="34">
        <v>43764</v>
      </c>
      <c r="B941" s="18">
        <v>0.53819444444444442</v>
      </c>
      <c r="C941" s="18">
        <f ca="1">B941+(D941/1440)</f>
        <v>0.54027777777777775</v>
      </c>
      <c r="D941" s="31">
        <f ca="1">RANDBETWEEN(-30,120)</f>
        <v>3</v>
      </c>
      <c r="E941" s="19" t="s">
        <v>27</v>
      </c>
      <c r="F941" s="19" t="s">
        <v>28</v>
      </c>
      <c r="G941" s="19" t="s">
        <v>133</v>
      </c>
      <c r="H941" s="19"/>
      <c r="I941" s="11">
        <f ca="1">IF(C941&gt;B941,-(B941-C941),C941-B941)</f>
        <v>2.0833333333333259E-3</v>
      </c>
      <c r="J941" s="11">
        <f>MONTH(A941)</f>
        <v>10</v>
      </c>
      <c r="K941" s="11" t="str">
        <f>TEXT(DAY(A941), "DD")</f>
        <v>26</v>
      </c>
      <c r="L941" s="12" t="str">
        <f ca="1">TEXT(HOUR(C941),"00")</f>
        <v>12</v>
      </c>
      <c r="M941" s="12" t="str">
        <f ca="1">TEXT(MINUTE(C941),"00")</f>
        <v>58</v>
      </c>
      <c r="N941" s="13" t="str">
        <f ca="1">CONCATENATE(J941,K941,L941,M941,)</f>
        <v>10261258</v>
      </c>
      <c r="O941" s="11">
        <f ca="1">I941*1440</f>
        <v>2.9999999999999893</v>
      </c>
      <c r="P941" s="13">
        <v>473</v>
      </c>
      <c r="Q941" s="13" t="str">
        <f>E941</f>
        <v>FRANKFURT</v>
      </c>
      <c r="R941" s="13" t="s">
        <v>343</v>
      </c>
      <c r="S941" s="29" t="str">
        <f ca="1">CONCATENATE(N941,",",INT(O941),",",P941,",",Q941,",",R941)</f>
        <v>10261258,2,473,FRANKFURT,GENEVA</v>
      </c>
    </row>
    <row r="942" spans="1:19" ht="29.25" x14ac:dyDescent="0.25">
      <c r="A942" s="34">
        <v>43764</v>
      </c>
      <c r="B942" s="18">
        <v>0.45833333333333331</v>
      </c>
      <c r="C942" s="18">
        <f ca="1">B942+(D942/1440)</f>
        <v>0.50555555555555554</v>
      </c>
      <c r="D942" s="31">
        <f ca="1">RANDBETWEEN(-30,120)</f>
        <v>68</v>
      </c>
      <c r="E942" s="19" t="s">
        <v>33</v>
      </c>
      <c r="F942" s="19" t="s">
        <v>34</v>
      </c>
      <c r="G942" s="19" t="s">
        <v>100</v>
      </c>
      <c r="H942" s="20" t="s">
        <v>3</v>
      </c>
      <c r="I942" s="11">
        <f ca="1">IF(C942&gt;B942,-(B942-C942),C942-B942)</f>
        <v>4.7222222222222221E-2</v>
      </c>
      <c r="J942" s="11">
        <f>MONTH(A942)</f>
        <v>10</v>
      </c>
      <c r="K942" s="11" t="str">
        <f>TEXT(DAY(A942), "DD")</f>
        <v>26</v>
      </c>
      <c r="L942" s="12" t="str">
        <f ca="1">TEXT(HOUR(C942),"00")</f>
        <v>12</v>
      </c>
      <c r="M942" s="12" t="str">
        <f ca="1">TEXT(MINUTE(C942),"00")</f>
        <v>08</v>
      </c>
      <c r="N942" s="13" t="str">
        <f ca="1">CONCATENATE(J942,K942,L942,M942,)</f>
        <v>10261208</v>
      </c>
      <c r="O942" s="11">
        <f ca="1">I942*1440</f>
        <v>68</v>
      </c>
      <c r="P942" s="13">
        <v>691</v>
      </c>
      <c r="Q942" s="13" t="str">
        <f>E942</f>
        <v>AMSTERDAM</v>
      </c>
      <c r="R942" s="13" t="s">
        <v>343</v>
      </c>
      <c r="S942" s="29" t="str">
        <f ca="1">CONCATENATE(N942,",",INT(O942),",",P942,",",Q942,",",R942)</f>
        <v>10261208,68,691,AMSTERDAM,GENEVA</v>
      </c>
    </row>
    <row r="943" spans="1:19" ht="29.25" x14ac:dyDescent="0.25">
      <c r="A943" s="34">
        <v>43764</v>
      </c>
      <c r="B943" s="18">
        <v>0.61458333333333337</v>
      </c>
      <c r="C943" s="18">
        <f ca="1">B943+(D943/1440)</f>
        <v>0.67847222222222225</v>
      </c>
      <c r="D943" s="31">
        <f ca="1">RANDBETWEEN(-30,120)</f>
        <v>92</v>
      </c>
      <c r="E943" s="19" t="s">
        <v>25</v>
      </c>
      <c r="F943" s="19" t="s">
        <v>23</v>
      </c>
      <c r="G943" s="19" t="s">
        <v>165</v>
      </c>
      <c r="H943" s="19"/>
      <c r="I943" s="11">
        <f ca="1">IF(C943&gt;B943,-(B943-C943),C943-B943)</f>
        <v>6.3888888888888884E-2</v>
      </c>
      <c r="J943" s="11">
        <f>MONTH(A943)</f>
        <v>10</v>
      </c>
      <c r="K943" s="11" t="str">
        <f>TEXT(DAY(A943), "DD")</f>
        <v>26</v>
      </c>
      <c r="L943" s="12" t="str">
        <f ca="1">TEXT(HOUR(C943),"00")</f>
        <v>16</v>
      </c>
      <c r="M943" s="12" t="str">
        <f ca="1">TEXT(MINUTE(C943),"00")</f>
        <v>17</v>
      </c>
      <c r="N943" s="13" t="str">
        <f ca="1">CONCATENATE(J943,K943,L943,M943,)</f>
        <v>10261617</v>
      </c>
      <c r="O943" s="11">
        <f ca="1">I943*1440</f>
        <v>92</v>
      </c>
      <c r="P943" s="13">
        <v>622</v>
      </c>
      <c r="Q943" s="13" t="str">
        <f>E943</f>
        <v>BARCELONA</v>
      </c>
      <c r="R943" s="13" t="s">
        <v>343</v>
      </c>
      <c r="S943" s="29" t="str">
        <f ca="1">CONCATENATE(N943,",",INT(O943),",",P943,",",Q943,",",R943)</f>
        <v>10261617,92,622,BARCELONA,GENEVA</v>
      </c>
    </row>
    <row r="944" spans="1:19" ht="29.25" x14ac:dyDescent="0.25">
      <c r="A944" s="34">
        <v>43764</v>
      </c>
      <c r="B944" s="18">
        <v>0.60763888888888895</v>
      </c>
      <c r="C944" s="18">
        <f ca="1">B944+(D944/1440)</f>
        <v>0.66180555555555565</v>
      </c>
      <c r="D944" s="31">
        <f ca="1">RANDBETWEEN(-30,120)</f>
        <v>78</v>
      </c>
      <c r="E944" s="19" t="s">
        <v>54</v>
      </c>
      <c r="F944" s="19" t="s">
        <v>58</v>
      </c>
      <c r="G944" s="19" t="s">
        <v>164</v>
      </c>
      <c r="H944" s="19"/>
      <c r="I944" s="11">
        <f ca="1">IF(C944&gt;B944,-(B944-C944),C944-B944)</f>
        <v>5.4166666666666696E-2</v>
      </c>
      <c r="J944" s="11">
        <f>MONTH(A944)</f>
        <v>10</v>
      </c>
      <c r="K944" s="11" t="str">
        <f>TEXT(DAY(A944), "DD")</f>
        <v>26</v>
      </c>
      <c r="L944" s="12" t="str">
        <f ca="1">TEXT(HOUR(C944),"00")</f>
        <v>15</v>
      </c>
      <c r="M944" s="12" t="str">
        <f ca="1">TEXT(MINUTE(C944),"00")</f>
        <v>53</v>
      </c>
      <c r="N944" s="13" t="str">
        <f ca="1">CONCATENATE(J944,K944,L944,M944,)</f>
        <v>10261553</v>
      </c>
      <c r="O944" s="11">
        <f ca="1">I944*1440</f>
        <v>78.000000000000043</v>
      </c>
      <c r="P944" s="13">
        <v>745</v>
      </c>
      <c r="Q944" s="13" t="str">
        <f>E944</f>
        <v>LONDON LHR</v>
      </c>
      <c r="R944" s="13" t="s">
        <v>343</v>
      </c>
      <c r="S944" s="29" t="str">
        <f ca="1">CONCATENATE(N944,",",INT(O944),",",P944,",",Q944,",",R944)</f>
        <v>10261553,78,745,LONDON LHR,GENEVA</v>
      </c>
    </row>
    <row r="945" spans="1:19" x14ac:dyDescent="0.25">
      <c r="A945" s="34">
        <v>43764</v>
      </c>
      <c r="B945" s="18">
        <v>0.53125</v>
      </c>
      <c r="C945" s="18">
        <f ca="1">B945+(D945/1440)</f>
        <v>0.52222222222222225</v>
      </c>
      <c r="D945" s="31">
        <f ca="1">RANDBETWEEN(-30,120)</f>
        <v>-13</v>
      </c>
      <c r="E945" s="19" t="s">
        <v>128</v>
      </c>
      <c r="F945" s="19" t="s">
        <v>23</v>
      </c>
      <c r="G945" s="19" t="s">
        <v>129</v>
      </c>
      <c r="H945" s="19"/>
      <c r="I945" s="11">
        <f ca="1">IF(C945&gt;B945,-(B945-C945),C945-B945)</f>
        <v>-9.0277777777777457E-3</v>
      </c>
      <c r="J945" s="11">
        <f>MONTH(A945)</f>
        <v>10</v>
      </c>
      <c r="K945" s="11" t="str">
        <f>TEXT(DAY(A945), "DD")</f>
        <v>26</v>
      </c>
      <c r="L945" s="12" t="str">
        <f ca="1">TEXT(HOUR(C945),"00")</f>
        <v>12</v>
      </c>
      <c r="M945" s="12" t="str">
        <f ca="1">TEXT(MINUTE(C945),"00")</f>
        <v>32</v>
      </c>
      <c r="N945" s="13" t="str">
        <f ca="1">CONCATENATE(J945,K945,L945,M945,)</f>
        <v>10261232</v>
      </c>
      <c r="O945" s="11">
        <f ca="1">I945*1440</f>
        <v>-12.999999999999954</v>
      </c>
      <c r="P945" s="13">
        <v>884</v>
      </c>
      <c r="Q945" s="13" t="str">
        <f>E945</f>
        <v>NAPLES</v>
      </c>
      <c r="R945" s="13" t="s">
        <v>343</v>
      </c>
      <c r="S945" s="29" t="str">
        <f ca="1">CONCATENATE(N945,",",INT(O945),",",P945,",",Q945,",",R945)</f>
        <v>10261232,-13,884,NAPLES,GENEVA</v>
      </c>
    </row>
    <row r="946" spans="1:19" x14ac:dyDescent="0.25">
      <c r="A946" s="34">
        <v>43764</v>
      </c>
      <c r="B946" s="18">
        <v>0.5625</v>
      </c>
      <c r="C946" s="18">
        <f ca="1">B946+(D946/1440)</f>
        <v>0.6430555555555556</v>
      </c>
      <c r="D946" s="31">
        <f ca="1">RANDBETWEEN(-30,120)</f>
        <v>116</v>
      </c>
      <c r="E946" s="19" t="s">
        <v>115</v>
      </c>
      <c r="F946" s="19" t="s">
        <v>116</v>
      </c>
      <c r="G946" s="19" t="s">
        <v>147</v>
      </c>
      <c r="H946" s="19"/>
      <c r="I946" s="11">
        <f ca="1">IF(C946&gt;B946,-(B946-C946),C946-B946)</f>
        <v>8.0555555555555602E-2</v>
      </c>
      <c r="J946" s="11">
        <f>MONTH(A946)</f>
        <v>10</v>
      </c>
      <c r="K946" s="11" t="str">
        <f>TEXT(DAY(A946), "DD")</f>
        <v>26</v>
      </c>
      <c r="L946" s="12" t="str">
        <f ca="1">TEXT(HOUR(C946),"00")</f>
        <v>15</v>
      </c>
      <c r="M946" s="12" t="str">
        <f ca="1">TEXT(MINUTE(C946),"00")</f>
        <v>26</v>
      </c>
      <c r="N946" s="13" t="str">
        <f ca="1">CONCATENATE(J946,K946,L946,M946,)</f>
        <v>10261526</v>
      </c>
      <c r="O946" s="11">
        <f ca="1">I946*1440</f>
        <v>116.00000000000007</v>
      </c>
      <c r="P946" s="13">
        <v>1022</v>
      </c>
      <c r="Q946" s="13" t="str">
        <f>E946</f>
        <v>MADRID</v>
      </c>
      <c r="R946" s="13" t="s">
        <v>343</v>
      </c>
      <c r="S946" s="29" t="str">
        <f ca="1">CONCATENATE(N946,",",INT(O946),",",P946,",",Q946,",",R946)</f>
        <v>10261526,116,1022,MADRID,GENEVA</v>
      </c>
    </row>
    <row r="947" spans="1:19" x14ac:dyDescent="0.25">
      <c r="A947" s="34">
        <v>43764</v>
      </c>
      <c r="B947" s="18">
        <v>0.57986111111111105</v>
      </c>
      <c r="C947" s="18">
        <f ca="1">B947+(D947/1440)</f>
        <v>0.55972222222222212</v>
      </c>
      <c r="D947" s="31">
        <f ca="1">RANDBETWEEN(-30,120)</f>
        <v>-29</v>
      </c>
      <c r="E947" s="19" t="s">
        <v>159</v>
      </c>
      <c r="F947" s="19" t="s">
        <v>23</v>
      </c>
      <c r="G947" s="19" t="s">
        <v>160</v>
      </c>
      <c r="H947" s="19"/>
      <c r="I947" s="11">
        <f ca="1">IF(C947&gt;B947,-(B947-C947),C947-B947)</f>
        <v>-2.0138888888888928E-2</v>
      </c>
      <c r="J947" s="11">
        <f>MONTH(A947)</f>
        <v>10</v>
      </c>
      <c r="K947" s="11" t="str">
        <f>TEXT(DAY(A947), "DD")</f>
        <v>26</v>
      </c>
      <c r="L947" s="12" t="str">
        <f ca="1">TEXT(HOUR(C947),"00")</f>
        <v>13</v>
      </c>
      <c r="M947" s="12" t="str">
        <f ca="1">TEXT(MINUTE(C947),"00")</f>
        <v>26</v>
      </c>
      <c r="N947" s="13" t="str">
        <f ca="1">CONCATENATE(J947,K947,L947,M947,)</f>
        <v>10261326</v>
      </c>
      <c r="O947" s="11">
        <f ca="1">I947*1440</f>
        <v>-29.000000000000057</v>
      </c>
      <c r="P947" s="13">
        <v>813</v>
      </c>
      <c r="Q947" s="13" t="str">
        <f>E947</f>
        <v>CAGLIARI</v>
      </c>
      <c r="R947" s="13" t="s">
        <v>343</v>
      </c>
      <c r="S947" s="29" t="str">
        <f ca="1">CONCATENATE(N947,",",INT(O947),",",P947,",",Q947,",",R947)</f>
        <v>10261326,-30,813,CAGLIARI,GENEVA</v>
      </c>
    </row>
    <row r="948" spans="1:19" x14ac:dyDescent="0.25">
      <c r="A948" s="34">
        <v>43764</v>
      </c>
      <c r="B948" s="18">
        <v>0.54166666666666663</v>
      </c>
      <c r="C948" s="18">
        <f ca="1">B948+(D948/1440)</f>
        <v>0.61874999999999991</v>
      </c>
      <c r="D948" s="31">
        <f ca="1">RANDBETWEEN(-30,120)</f>
        <v>111</v>
      </c>
      <c r="E948" s="19" t="s">
        <v>138</v>
      </c>
      <c r="F948" s="19" t="s">
        <v>139</v>
      </c>
      <c r="G948" s="19" t="s">
        <v>140</v>
      </c>
      <c r="H948" s="20"/>
      <c r="I948" s="11">
        <f ca="1">IF(C948&gt;B948,-(B948-C948),C948-B948)</f>
        <v>7.7083333333333282E-2</v>
      </c>
      <c r="J948" s="11">
        <f>MONTH(A948)</f>
        <v>10</v>
      </c>
      <c r="K948" s="11" t="str">
        <f>TEXT(DAY(A948), "DD")</f>
        <v>26</v>
      </c>
      <c r="L948" s="12" t="str">
        <f ca="1">TEXT(HOUR(C948),"00")</f>
        <v>14</v>
      </c>
      <c r="M948" s="12" t="str">
        <f ca="1">TEXT(MINUTE(C948),"00")</f>
        <v>51</v>
      </c>
      <c r="N948" s="13" t="str">
        <f ca="1">CONCATENATE(J948,K948,L948,M948,)</f>
        <v>10261451</v>
      </c>
      <c r="O948" s="11">
        <f ca="1">I948*1440</f>
        <v>110.99999999999993</v>
      </c>
      <c r="P948" s="13">
        <v>4625</v>
      </c>
      <c r="Q948" s="13" t="str">
        <f>E948</f>
        <v>DOHA</v>
      </c>
      <c r="R948" s="13" t="s">
        <v>343</v>
      </c>
      <c r="S948" s="29" t="str">
        <f ca="1">CONCATENATE(N948,",",INT(O948),",",P948,",",Q948,",",R948)</f>
        <v>10261451,111,4625,DOHA,GENEVA</v>
      </c>
    </row>
    <row r="949" spans="1:19" ht="29.25" x14ac:dyDescent="0.25">
      <c r="A949" s="34">
        <v>43764</v>
      </c>
      <c r="B949" s="18">
        <v>0.4826388888888889</v>
      </c>
      <c r="C949" s="18">
        <f ca="1">B949+(D949/1440)</f>
        <v>0.49513888888888891</v>
      </c>
      <c r="D949" s="31">
        <f ca="1">RANDBETWEEN(-30,120)</f>
        <v>18</v>
      </c>
      <c r="E949" s="19" t="s">
        <v>111</v>
      </c>
      <c r="F949" s="19" t="s">
        <v>112</v>
      </c>
      <c r="G949" s="19" t="s">
        <v>113</v>
      </c>
      <c r="H949" s="20"/>
      <c r="I949" s="11">
        <f ca="1">IF(C949&gt;B949,-(B949-C949),C949-B949)</f>
        <v>1.2500000000000011E-2</v>
      </c>
      <c r="J949" s="11">
        <f>MONTH(A949)</f>
        <v>10</v>
      </c>
      <c r="K949" s="11" t="str">
        <f>TEXT(DAY(A949), "DD")</f>
        <v>26</v>
      </c>
      <c r="L949" s="12" t="str">
        <f ca="1">TEXT(HOUR(C949),"00")</f>
        <v>11</v>
      </c>
      <c r="M949" s="12" t="str">
        <f ca="1">TEXT(MINUTE(C949),"00")</f>
        <v>53</v>
      </c>
      <c r="N949" s="13" t="str">
        <f ca="1">CONCATENATE(J949,K949,L949,M949,)</f>
        <v>10261153</v>
      </c>
      <c r="O949" s="11">
        <f ca="1">I949*1440</f>
        <v>18.000000000000014</v>
      </c>
      <c r="P949" s="13">
        <v>2418</v>
      </c>
      <c r="Q949" s="13" t="str">
        <f>E949</f>
        <v>MOSCOW SVO</v>
      </c>
      <c r="R949" s="13" t="s">
        <v>343</v>
      </c>
      <c r="S949" s="29" t="str">
        <f ca="1">CONCATENATE(N949,",",INT(O949),",",P949,",",Q949,",",R949)</f>
        <v>10261153,18,2418,MOSCOW SVO,GENEVA</v>
      </c>
    </row>
    <row r="950" spans="1:19" x14ac:dyDescent="0.25">
      <c r="A950" s="34">
        <v>43764</v>
      </c>
      <c r="B950" s="18">
        <v>0.52777777777777779</v>
      </c>
      <c r="C950" s="18">
        <f ca="1">B950+(D950/1440)</f>
        <v>0.53333333333333333</v>
      </c>
      <c r="D950" s="31">
        <f ca="1">RANDBETWEEN(-30,120)</f>
        <v>8</v>
      </c>
      <c r="E950" s="19" t="s">
        <v>123</v>
      </c>
      <c r="F950" s="19" t="s">
        <v>23</v>
      </c>
      <c r="G950" s="19" t="s">
        <v>124</v>
      </c>
      <c r="H950" s="20"/>
      <c r="I950" s="11">
        <f ca="1">IF(C950&gt;B950,-(B950-C950),C950-B950)</f>
        <v>5.5555555555555358E-3</v>
      </c>
      <c r="J950" s="11">
        <f>MONTH(A950)</f>
        <v>10</v>
      </c>
      <c r="K950" s="11" t="str">
        <f>TEXT(DAY(A950), "DD")</f>
        <v>26</v>
      </c>
      <c r="L950" s="12" t="str">
        <f ca="1">TEXT(HOUR(C950),"00")</f>
        <v>12</v>
      </c>
      <c r="M950" s="12" t="str">
        <f ca="1">TEXT(MINUTE(C950),"00")</f>
        <v>48</v>
      </c>
      <c r="N950" s="13" t="str">
        <f ca="1">CONCATENATE(J950,K950,L950,M950,)</f>
        <v>10261248</v>
      </c>
      <c r="O950" s="11">
        <f ca="1">I950*1440</f>
        <v>7.9999999999999716</v>
      </c>
      <c r="P950" s="13">
        <v>1253</v>
      </c>
      <c r="Q950" s="13" t="str">
        <f>E950</f>
        <v>PRISTINA</v>
      </c>
      <c r="R950" s="13" t="s">
        <v>343</v>
      </c>
      <c r="S950" s="29" t="str">
        <f ca="1">CONCATENATE(N950,",",INT(O950),",",P950,",",Q950,",",R950)</f>
        <v>10261248,7,1253,PRISTINA,GENEVA</v>
      </c>
    </row>
    <row r="951" spans="1:19" x14ac:dyDescent="0.25">
      <c r="A951" s="34">
        <v>43764</v>
      </c>
      <c r="B951" s="18">
        <v>0.57291666666666663</v>
      </c>
      <c r="C951" s="18">
        <f ca="1">B951+(D951/1440)</f>
        <v>0.56388888888888888</v>
      </c>
      <c r="D951" s="31">
        <f ca="1">RANDBETWEEN(-30,120)</f>
        <v>-13</v>
      </c>
      <c r="E951" s="19" t="s">
        <v>156</v>
      </c>
      <c r="F951" s="19" t="s">
        <v>23</v>
      </c>
      <c r="G951" s="19" t="s">
        <v>157</v>
      </c>
      <c r="H951" s="19"/>
      <c r="I951" s="11">
        <f ca="1">IF(C951&gt;B951,-(B951-C951),C951-B951)</f>
        <v>-9.0277777777777457E-3</v>
      </c>
      <c r="J951" s="11">
        <f>MONTH(A951)</f>
        <v>10</v>
      </c>
      <c r="K951" s="11" t="str">
        <f>TEXT(DAY(A951), "DD")</f>
        <v>26</v>
      </c>
      <c r="L951" s="12" t="str">
        <f ca="1">TEXT(HOUR(C951),"00")</f>
        <v>13</v>
      </c>
      <c r="M951" s="12" t="str">
        <f ca="1">TEXT(MINUTE(C951),"00")</f>
        <v>32</v>
      </c>
      <c r="N951" s="13" t="str">
        <f ca="1">CONCATENATE(J951,K951,L951,M951,)</f>
        <v>10261332</v>
      </c>
      <c r="O951" s="11">
        <f ca="1">I951*1440</f>
        <v>-12.999999999999954</v>
      </c>
      <c r="P951" s="13">
        <v>597</v>
      </c>
      <c r="Q951" s="13" t="str">
        <f>E951</f>
        <v>NANTES</v>
      </c>
      <c r="R951" s="13" t="s">
        <v>343</v>
      </c>
      <c r="S951" s="29" t="str">
        <f ca="1">CONCATENATE(N951,",",INT(O951),",",P951,",",Q951,",",R951)</f>
        <v>10261332,-13,597,NANTES,GENEVA</v>
      </c>
    </row>
    <row r="952" spans="1:19" x14ac:dyDescent="0.25">
      <c r="A952" s="34">
        <v>43764</v>
      </c>
      <c r="B952" s="18">
        <v>0.64236111111111105</v>
      </c>
      <c r="C952" s="18">
        <f ca="1">B952+(D952/1440)</f>
        <v>0.68194444444444435</v>
      </c>
      <c r="D952" s="31">
        <f ca="1">RANDBETWEEN(-30,120)</f>
        <v>57</v>
      </c>
      <c r="E952" s="19" t="s">
        <v>171</v>
      </c>
      <c r="F952" s="19" t="s">
        <v>23</v>
      </c>
      <c r="G952" s="19" t="s">
        <v>172</v>
      </c>
      <c r="H952" s="19"/>
      <c r="I952" s="11">
        <f ca="1">IF(C952&gt;B952,-(B952-C952),C952-B952)</f>
        <v>3.9583333333333304E-2</v>
      </c>
      <c r="J952" s="11">
        <f>MONTH(A952)</f>
        <v>10</v>
      </c>
      <c r="K952" s="11" t="str">
        <f>TEXT(DAY(A952), "DD")</f>
        <v>26</v>
      </c>
      <c r="L952" s="12" t="str">
        <f ca="1">TEXT(HOUR(C952),"00")</f>
        <v>16</v>
      </c>
      <c r="M952" s="12" t="str">
        <f ca="1">TEXT(MINUTE(C952),"00")</f>
        <v>22</v>
      </c>
      <c r="N952" s="13" t="str">
        <f ca="1">CONCATENATE(J952,K952,L952,M952,)</f>
        <v>10261622</v>
      </c>
      <c r="O952" s="11">
        <f ca="1">I952*1440</f>
        <v>56.999999999999957</v>
      </c>
      <c r="P952" s="13">
        <v>469</v>
      </c>
      <c r="Q952" s="13" t="str">
        <f>E952</f>
        <v>TOULOUSE</v>
      </c>
      <c r="R952" s="13" t="s">
        <v>343</v>
      </c>
      <c r="S952" s="29" t="str">
        <f ca="1">CONCATENATE(N952,",",INT(O952),",",P952,",",Q952,",",R952)</f>
        <v>10261622,57,469,TOULOUSE,GENEVA</v>
      </c>
    </row>
    <row r="953" spans="1:19" ht="29.25" x14ac:dyDescent="0.25">
      <c r="A953" s="34">
        <v>43764</v>
      </c>
      <c r="B953" s="18">
        <v>0.54861111111111105</v>
      </c>
      <c r="C953" s="18">
        <f ca="1">B953+(D953/1440)</f>
        <v>0.53055555555555545</v>
      </c>
      <c r="D953" s="31">
        <f ca="1">RANDBETWEEN(-30,120)</f>
        <v>-26</v>
      </c>
      <c r="E953" s="19" t="s">
        <v>142</v>
      </c>
      <c r="F953" s="19" t="s">
        <v>143</v>
      </c>
      <c r="G953" s="19" t="s">
        <v>144</v>
      </c>
      <c r="H953" s="20"/>
      <c r="I953" s="11">
        <f ca="1">IF(C953&gt;B953,-(B953-C953),C953-B953)</f>
        <v>-1.8055555555555602E-2</v>
      </c>
      <c r="J953" s="11">
        <f>MONTH(A953)</f>
        <v>10</v>
      </c>
      <c r="K953" s="11" t="str">
        <f>TEXT(DAY(A953), "DD")</f>
        <v>26</v>
      </c>
      <c r="L953" s="12" t="str">
        <f ca="1">TEXT(HOUR(C953),"00")</f>
        <v>12</v>
      </c>
      <c r="M953" s="12" t="str">
        <f ca="1">TEXT(MINUTE(C953),"00")</f>
        <v>44</v>
      </c>
      <c r="N953" s="13" t="str">
        <f ca="1">CONCATENATE(J953,K953,L953,M953,)</f>
        <v>10261244</v>
      </c>
      <c r="O953" s="11">
        <f ca="1">I953*1440</f>
        <v>-26.000000000000068</v>
      </c>
      <c r="P953" s="13">
        <v>1919</v>
      </c>
      <c r="Q953" s="13" t="str">
        <f>E953</f>
        <v>ISTANBUL SAW</v>
      </c>
      <c r="R953" s="13" t="s">
        <v>343</v>
      </c>
      <c r="S953" s="29" t="str">
        <f ca="1">CONCATENATE(N953,",",INT(O953),",",P953,",",Q953,",",R953)</f>
        <v>10261244,-27,1919,ISTANBUL SAW,GENEVA</v>
      </c>
    </row>
    <row r="954" spans="1:19" x14ac:dyDescent="0.25">
      <c r="A954" s="34">
        <v>43764</v>
      </c>
      <c r="B954" s="18">
        <v>0.56944444444444442</v>
      </c>
      <c r="C954" s="18">
        <f ca="1">B954+(D954/1440)</f>
        <v>0.63958333333333328</v>
      </c>
      <c r="D954" s="31">
        <f ca="1">RANDBETWEEN(-30,120)</f>
        <v>101</v>
      </c>
      <c r="E954" s="19" t="s">
        <v>148</v>
      </c>
      <c r="F954" s="19" t="s">
        <v>23</v>
      </c>
      <c r="G954" s="19" t="s">
        <v>149</v>
      </c>
      <c r="H954" s="19"/>
      <c r="I954" s="11">
        <f ca="1">IF(C954&gt;B954,-(B954-C954),C954-B954)</f>
        <v>7.0138888888888862E-2</v>
      </c>
      <c r="J954" s="11">
        <f>MONTH(A954)</f>
        <v>10</v>
      </c>
      <c r="K954" s="11" t="str">
        <f>TEXT(DAY(A954), "DD")</f>
        <v>26</v>
      </c>
      <c r="L954" s="12" t="str">
        <f ca="1">TEXT(HOUR(C954),"00")</f>
        <v>15</v>
      </c>
      <c r="M954" s="12" t="str">
        <f ca="1">TEXT(MINUTE(C954),"00")</f>
        <v>21</v>
      </c>
      <c r="N954" s="13" t="str">
        <f ca="1">CONCATENATE(J954,K954,L954,M954,)</f>
        <v>10261521</v>
      </c>
      <c r="O954" s="11">
        <f ca="1">I954*1440</f>
        <v>100.99999999999996</v>
      </c>
      <c r="P954" s="13">
        <v>1370</v>
      </c>
      <c r="Q954" s="13" t="str">
        <f>E954</f>
        <v>MALAGA</v>
      </c>
      <c r="R954" s="13" t="s">
        <v>343</v>
      </c>
      <c r="S954" s="29" t="str">
        <f ca="1">CONCATENATE(N954,",",INT(O954),",",P954,",",Q954,",",R954)</f>
        <v>10261521,101,1370,MALAGA,GENEVA</v>
      </c>
    </row>
    <row r="955" spans="1:19" x14ac:dyDescent="0.25">
      <c r="A955" s="34">
        <v>43764</v>
      </c>
      <c r="B955" s="18">
        <v>0.61805555555555558</v>
      </c>
      <c r="C955" s="18">
        <f ca="1">B955+(D955/1440)</f>
        <v>0.66249999999999998</v>
      </c>
      <c r="D955" s="31">
        <f ca="1">RANDBETWEEN(-30,120)</f>
        <v>64</v>
      </c>
      <c r="E955" s="19" t="s">
        <v>56</v>
      </c>
      <c r="F955" s="19" t="s">
        <v>23</v>
      </c>
      <c r="G955" s="19" t="s">
        <v>168</v>
      </c>
      <c r="H955" s="19"/>
      <c r="I955" s="11">
        <f ca="1">IF(C955&gt;B955,-(B955-C955),C955-B955)</f>
        <v>4.4444444444444398E-2</v>
      </c>
      <c r="J955" s="11">
        <f>MONTH(A955)</f>
        <v>10</v>
      </c>
      <c r="K955" s="11" t="str">
        <f>TEXT(DAY(A955), "DD")</f>
        <v>26</v>
      </c>
      <c r="L955" s="12" t="str">
        <f ca="1">TEXT(HOUR(C955),"00")</f>
        <v>15</v>
      </c>
      <c r="M955" s="12" t="str">
        <f ca="1">TEXT(MINUTE(C955),"00")</f>
        <v>54</v>
      </c>
      <c r="N955" s="13" t="str">
        <f ca="1">CONCATENATE(J955,K955,L955,M955,)</f>
        <v>10261554</v>
      </c>
      <c r="O955" s="11">
        <f ca="1">I955*1440</f>
        <v>63.999999999999929</v>
      </c>
      <c r="P955" s="13">
        <v>1309</v>
      </c>
      <c r="Q955" s="13" t="str">
        <f>E955</f>
        <v>PORTO</v>
      </c>
      <c r="R955" s="13" t="s">
        <v>343</v>
      </c>
      <c r="S955" s="29" t="str">
        <f ca="1">CONCATENATE(N955,",",INT(O955),",",P955,",",Q955,",",R955)</f>
        <v>10261554,63,1309,PORTO,GENEVA</v>
      </c>
    </row>
    <row r="956" spans="1:19" x14ac:dyDescent="0.25">
      <c r="A956" s="34">
        <v>43764</v>
      </c>
      <c r="B956" s="18">
        <v>0.54513888888888895</v>
      </c>
      <c r="C956" s="18">
        <f ca="1">B956+(D956/1440)</f>
        <v>0.61250000000000004</v>
      </c>
      <c r="D956" s="31">
        <f ca="1">RANDBETWEEN(-30,120)</f>
        <v>97</v>
      </c>
      <c r="E956" s="19" t="s">
        <v>36</v>
      </c>
      <c r="F956" s="19" t="s">
        <v>37</v>
      </c>
      <c r="G956" s="19" t="s">
        <v>141</v>
      </c>
      <c r="H956" s="19"/>
      <c r="I956" s="11">
        <f ca="1">IF(C956&gt;B956,-(B956-C956),C956-B956)</f>
        <v>6.7361111111111094E-2</v>
      </c>
      <c r="J956" s="11">
        <f>MONTH(A956)</f>
        <v>10</v>
      </c>
      <c r="K956" s="11" t="str">
        <f>TEXT(DAY(A956), "DD")</f>
        <v>26</v>
      </c>
      <c r="L956" s="12" t="str">
        <f ca="1">TEXT(HOUR(C956),"00")</f>
        <v>14</v>
      </c>
      <c r="M956" s="12" t="str">
        <f ca="1">TEXT(MINUTE(C956),"00")</f>
        <v>42</v>
      </c>
      <c r="N956" s="13" t="str">
        <f ca="1">CONCATENATE(J956,K956,L956,M956,)</f>
        <v>10261442</v>
      </c>
      <c r="O956" s="11">
        <f ca="1">I956*1440</f>
        <v>96.999999999999972</v>
      </c>
      <c r="P956" s="13">
        <v>223</v>
      </c>
      <c r="Q956" s="13" t="str">
        <f>E956</f>
        <v>ZURICH</v>
      </c>
      <c r="R956" s="13" t="s">
        <v>343</v>
      </c>
      <c r="S956" s="29" t="str">
        <f ca="1">CONCATENATE(N956,",",INT(O956),",",P956,",",Q956,",",R956)</f>
        <v>10261442,97,223,ZURICH,GENEVA</v>
      </c>
    </row>
    <row r="957" spans="1:19" ht="29.25" x14ac:dyDescent="0.25">
      <c r="A957" s="34">
        <v>43764</v>
      </c>
      <c r="B957" s="18">
        <v>0.625</v>
      </c>
      <c r="C957" s="18">
        <f ca="1">B957+(D957/1440)</f>
        <v>0.69097222222222221</v>
      </c>
      <c r="D957" s="31">
        <f ca="1">RANDBETWEEN(-30,120)</f>
        <v>95</v>
      </c>
      <c r="E957" s="19" t="s">
        <v>76</v>
      </c>
      <c r="F957" s="19" t="s">
        <v>37</v>
      </c>
      <c r="G957" s="19" t="s">
        <v>169</v>
      </c>
      <c r="H957" s="22" t="s">
        <v>170</v>
      </c>
      <c r="I957" s="11">
        <f ca="1">IF(C957&gt;B957,-(B957-C957),C957-B957)</f>
        <v>6.597222222222221E-2</v>
      </c>
      <c r="J957" s="11">
        <f>MONTH(A957)</f>
        <v>10</v>
      </c>
      <c r="K957" s="11" t="str">
        <f>TEXT(DAY(A957), "DD")</f>
        <v>26</v>
      </c>
      <c r="L957" s="12" t="str">
        <f ca="1">TEXT(HOUR(C957),"00")</f>
        <v>16</v>
      </c>
      <c r="M957" s="12" t="str">
        <f ca="1">TEXT(MINUTE(C957),"00")</f>
        <v>35</v>
      </c>
      <c r="N957" s="13" t="str">
        <f ca="1">CONCATENATE(J957,K957,L957,M957,)</f>
        <v>10261635</v>
      </c>
      <c r="O957" s="11">
        <f ca="1">I957*1440</f>
        <v>94.999999999999986</v>
      </c>
      <c r="P957" s="13">
        <v>1190</v>
      </c>
      <c r="Q957" s="13" t="str">
        <f>E957</f>
        <v>DUBLIN</v>
      </c>
      <c r="R957" s="13" t="s">
        <v>343</v>
      </c>
      <c r="S957" s="29" t="str">
        <f ca="1">CONCATENATE(N957,",",INT(O957),",",P957,",",Q957,",",R957)</f>
        <v>10261635,95,1190,DUBLIN,GENEVA</v>
      </c>
    </row>
    <row r="958" spans="1:19" x14ac:dyDescent="0.25">
      <c r="A958" s="34">
        <v>43764</v>
      </c>
      <c r="B958" s="18">
        <v>0.58333333333333337</v>
      </c>
      <c r="C958" s="18">
        <f ca="1">B958+(D958/1440)</f>
        <v>0.56527777777777777</v>
      </c>
      <c r="D958" s="31">
        <f ca="1">RANDBETWEEN(-30,120)</f>
        <v>-26</v>
      </c>
      <c r="E958" s="19" t="s">
        <v>36</v>
      </c>
      <c r="F958" s="19" t="s">
        <v>37</v>
      </c>
      <c r="G958" s="19" t="s">
        <v>161</v>
      </c>
      <c r="H958" s="19"/>
      <c r="I958" s="11">
        <f ca="1">IF(C958&gt;B958,-(B958-C958),C958-B958)</f>
        <v>-1.8055555555555602E-2</v>
      </c>
      <c r="J958" s="11">
        <f>MONTH(A958)</f>
        <v>10</v>
      </c>
      <c r="K958" s="11" t="str">
        <f>TEXT(DAY(A958), "DD")</f>
        <v>26</v>
      </c>
      <c r="L958" s="12" t="str">
        <f ca="1">TEXT(HOUR(C958),"00")</f>
        <v>13</v>
      </c>
      <c r="M958" s="12" t="str">
        <f ca="1">TEXT(MINUTE(C958),"00")</f>
        <v>34</v>
      </c>
      <c r="N958" s="13" t="str">
        <f ca="1">CONCATENATE(J958,K958,L958,M958,)</f>
        <v>10261334</v>
      </c>
      <c r="O958" s="11">
        <f ca="1">I958*1440</f>
        <v>-26.000000000000068</v>
      </c>
      <c r="P958" s="13">
        <v>223</v>
      </c>
      <c r="Q958" s="13" t="str">
        <f>E958</f>
        <v>ZURICH</v>
      </c>
      <c r="R958" s="13" t="s">
        <v>343</v>
      </c>
      <c r="S958" s="29" t="str">
        <f ca="1">CONCATENATE(N958,",",INT(O958),",",P958,",",Q958,",",R958)</f>
        <v>10261334,-27,223,ZURICH,GENEVA</v>
      </c>
    </row>
    <row r="959" spans="1:19" x14ac:dyDescent="0.25">
      <c r="A959" s="34">
        <v>43764</v>
      </c>
      <c r="B959" s="18">
        <v>0.55902777777777779</v>
      </c>
      <c r="C959" s="18">
        <f ca="1">B959+(D959/1440)</f>
        <v>0.57152777777777775</v>
      </c>
      <c r="D959" s="31">
        <f ca="1">RANDBETWEEN(-30,120)</f>
        <v>18</v>
      </c>
      <c r="E959" s="19" t="s">
        <v>56</v>
      </c>
      <c r="F959" s="19" t="s">
        <v>23</v>
      </c>
      <c r="G959" s="19" t="s">
        <v>146</v>
      </c>
      <c r="H959" s="19"/>
      <c r="I959" s="11">
        <f ca="1">IF(C959&gt;B959,-(B959-C959),C959-B959)</f>
        <v>1.2499999999999956E-2</v>
      </c>
      <c r="J959" s="11">
        <f>MONTH(A959)</f>
        <v>10</v>
      </c>
      <c r="K959" s="11" t="str">
        <f>TEXT(DAY(A959), "DD")</f>
        <v>26</v>
      </c>
      <c r="L959" s="12" t="str">
        <f ca="1">TEXT(HOUR(C959),"00")</f>
        <v>13</v>
      </c>
      <c r="M959" s="12" t="str">
        <f ca="1">TEXT(MINUTE(C959),"00")</f>
        <v>43</v>
      </c>
      <c r="N959" s="13" t="str">
        <f ca="1">CONCATENATE(J959,K959,L959,M959,)</f>
        <v>10261343</v>
      </c>
      <c r="O959" s="11">
        <f ca="1">I959*1440</f>
        <v>17.999999999999936</v>
      </c>
      <c r="P959" s="13">
        <v>1309</v>
      </c>
      <c r="Q959" s="13" t="str">
        <f>E959</f>
        <v>PORTO</v>
      </c>
      <c r="R959" s="13" t="s">
        <v>343</v>
      </c>
      <c r="S959" s="29" t="str">
        <f ca="1">CONCATENATE(N959,",",INT(O959),",",P959,",",Q959,",",R959)</f>
        <v>10261343,17,1309,PORTO,GENEVA</v>
      </c>
    </row>
    <row r="960" spans="1:19" ht="29.25" x14ac:dyDescent="0.25">
      <c r="A960" s="34">
        <v>43764</v>
      </c>
      <c r="B960" s="18">
        <v>0.69791666666666663</v>
      </c>
      <c r="C960" s="18">
        <f ca="1">B960+(D960/1440)</f>
        <v>0.75069444444444444</v>
      </c>
      <c r="D960" s="31">
        <f ca="1">RANDBETWEEN(-30,120)</f>
        <v>76</v>
      </c>
      <c r="E960" s="19" t="s">
        <v>16</v>
      </c>
      <c r="F960" s="19" t="s">
        <v>17</v>
      </c>
      <c r="G960" s="19" t="s">
        <v>195</v>
      </c>
      <c r="H960" s="19"/>
      <c r="I960" s="11">
        <f ca="1">IF(C960&gt;B960,-(B960-C960),C960-B960)</f>
        <v>5.2777777777777812E-2</v>
      </c>
      <c r="J960" s="11">
        <f>MONTH(A960)</f>
        <v>10</v>
      </c>
      <c r="K960" s="11" t="str">
        <f>TEXT(DAY(A960), "DD")</f>
        <v>26</v>
      </c>
      <c r="L960" s="12" t="str">
        <f ca="1">TEXT(HOUR(C960),"00")</f>
        <v>18</v>
      </c>
      <c r="M960" s="12" t="str">
        <f ca="1">TEXT(MINUTE(C960),"00")</f>
        <v>01</v>
      </c>
      <c r="N960" s="13" t="str">
        <f ca="1">CONCATENATE(J960,K960,L960,M960,)</f>
        <v>10261801</v>
      </c>
      <c r="O960" s="11">
        <f ca="1">I960*1440</f>
        <v>76.000000000000057</v>
      </c>
      <c r="P960" s="13">
        <v>378</v>
      </c>
      <c r="Q960" s="13" t="str">
        <f>E960</f>
        <v>LUXEMBOURG</v>
      </c>
      <c r="R960" s="13" t="s">
        <v>343</v>
      </c>
      <c r="S960" s="29" t="str">
        <f ca="1">CONCATENATE(N960,",",INT(O960),",",P960,",",Q960,",",R960)</f>
        <v>10261801,76,378,LUXEMBOURG,GENEVA</v>
      </c>
    </row>
    <row r="961" spans="1:19" ht="29.25" x14ac:dyDescent="0.25">
      <c r="A961" s="34">
        <v>43764</v>
      </c>
      <c r="B961" s="18">
        <v>0.65277777777777779</v>
      </c>
      <c r="C961" s="18">
        <f ca="1">B961+(D961/1440)</f>
        <v>0.66319444444444442</v>
      </c>
      <c r="D961" s="31">
        <f ca="1">RANDBETWEEN(-30,120)</f>
        <v>15</v>
      </c>
      <c r="E961" s="19" t="s">
        <v>54</v>
      </c>
      <c r="F961" s="19" t="s">
        <v>58</v>
      </c>
      <c r="G961" s="19" t="s">
        <v>175</v>
      </c>
      <c r="H961" s="19"/>
      <c r="I961" s="11">
        <f ca="1">IF(C961&gt;B961,-(B961-C961),C961-B961)</f>
        <v>1.041666666666663E-2</v>
      </c>
      <c r="J961" s="11">
        <f>MONTH(A961)</f>
        <v>10</v>
      </c>
      <c r="K961" s="11" t="str">
        <f>TEXT(DAY(A961), "DD")</f>
        <v>26</v>
      </c>
      <c r="L961" s="12" t="str">
        <f ca="1">TEXT(HOUR(C961),"00")</f>
        <v>15</v>
      </c>
      <c r="M961" s="12" t="str">
        <f ca="1">TEXT(MINUTE(C961),"00")</f>
        <v>55</v>
      </c>
      <c r="N961" s="13" t="str">
        <f ca="1">CONCATENATE(J961,K961,L961,M961,)</f>
        <v>10261555</v>
      </c>
      <c r="O961" s="11">
        <f ca="1">I961*1440</f>
        <v>14.999999999999947</v>
      </c>
      <c r="P961" s="13">
        <v>745</v>
      </c>
      <c r="Q961" s="13" t="str">
        <f>E961</f>
        <v>LONDON LHR</v>
      </c>
      <c r="R961" s="13" t="s">
        <v>343</v>
      </c>
      <c r="S961" s="29" t="str">
        <f ca="1">CONCATENATE(N961,",",INT(O961),",",P961,",",Q961,",",R961)</f>
        <v>10261555,14,745,LONDON LHR,GENEVA</v>
      </c>
    </row>
    <row r="962" spans="1:19" x14ac:dyDescent="0.25">
      <c r="A962" s="34">
        <v>43764</v>
      </c>
      <c r="B962" s="18">
        <v>0.57291666666666663</v>
      </c>
      <c r="C962" s="18">
        <f ca="1">B962+(D962/1440)</f>
        <v>0.59583333333333333</v>
      </c>
      <c r="D962" s="31">
        <f ca="1">RANDBETWEEN(-30,120)</f>
        <v>33</v>
      </c>
      <c r="E962" s="19" t="s">
        <v>153</v>
      </c>
      <c r="F962" s="19" t="s">
        <v>154</v>
      </c>
      <c r="G962" s="19" t="s">
        <v>155</v>
      </c>
      <c r="H962" s="19"/>
      <c r="I962" s="11">
        <f ca="1">IF(C962&gt;B962,-(B962-C962),C962-B962)</f>
        <v>2.2916666666666696E-2</v>
      </c>
      <c r="J962" s="11">
        <f>MONTH(A962)</f>
        <v>10</v>
      </c>
      <c r="K962" s="11" t="str">
        <f>TEXT(DAY(A962), "DD")</f>
        <v>26</v>
      </c>
      <c r="L962" s="12" t="str">
        <f ca="1">TEXT(HOUR(C962),"00")</f>
        <v>14</v>
      </c>
      <c r="M962" s="12" t="str">
        <f ca="1">TEXT(MINUTE(C962),"00")</f>
        <v>18</v>
      </c>
      <c r="N962" s="13" t="str">
        <f ca="1">CONCATENATE(J962,K962,L962,M962,)</f>
        <v>10261418</v>
      </c>
      <c r="O962" s="11">
        <f ca="1">I962*1440</f>
        <v>33.000000000000043</v>
      </c>
      <c r="P962" s="13">
        <v>1079</v>
      </c>
      <c r="Q962" s="13" t="str">
        <f>E962</f>
        <v>ALGIERS</v>
      </c>
      <c r="R962" s="13" t="s">
        <v>343</v>
      </c>
      <c r="S962" s="29" t="str">
        <f ca="1">CONCATENATE(N962,",",INT(O962),",",P962,",",Q962,",",R962)</f>
        <v>10261418,33,1079,ALGIERS,GENEVA</v>
      </c>
    </row>
    <row r="963" spans="1:19" x14ac:dyDescent="0.25">
      <c r="A963" s="34">
        <v>43764</v>
      </c>
      <c r="B963" s="18">
        <v>0.54166666666666663</v>
      </c>
      <c r="C963" s="18">
        <f ca="1">B963+(D963/1440)</f>
        <v>0.59583333333333333</v>
      </c>
      <c r="D963" s="31">
        <f ca="1">RANDBETWEEN(-30,120)</f>
        <v>78</v>
      </c>
      <c r="E963" s="19" t="s">
        <v>56</v>
      </c>
      <c r="F963" s="19" t="s">
        <v>108</v>
      </c>
      <c r="G963" s="19" t="s">
        <v>137</v>
      </c>
      <c r="H963" s="20"/>
      <c r="I963" s="11">
        <f ca="1">IF(C963&gt;B963,-(B963-C963),C963-B963)</f>
        <v>5.4166666666666696E-2</v>
      </c>
      <c r="J963" s="11">
        <f>MONTH(A963)</f>
        <v>10</v>
      </c>
      <c r="K963" s="11" t="str">
        <f>TEXT(DAY(A963), "DD")</f>
        <v>26</v>
      </c>
      <c r="L963" s="12" t="str">
        <f ca="1">TEXT(HOUR(C963),"00")</f>
        <v>14</v>
      </c>
      <c r="M963" s="12" t="str">
        <f ca="1">TEXT(MINUTE(C963),"00")</f>
        <v>18</v>
      </c>
      <c r="N963" s="13" t="str">
        <f ca="1">CONCATENATE(J963,K963,L963,M963,)</f>
        <v>10261418</v>
      </c>
      <c r="O963" s="11">
        <f ca="1">I963*1440</f>
        <v>78.000000000000043</v>
      </c>
      <c r="P963" s="13">
        <v>1309</v>
      </c>
      <c r="Q963" s="13" t="str">
        <f>E963</f>
        <v>PORTO</v>
      </c>
      <c r="R963" s="13" t="s">
        <v>343</v>
      </c>
      <c r="S963" s="29" t="str">
        <f ca="1">CONCATENATE(N963,",",INT(O963),",",P963,",",Q963,",",R963)</f>
        <v>10261418,78,1309,PORTO,GENEVA</v>
      </c>
    </row>
    <row r="964" spans="1:19" ht="29.25" x14ac:dyDescent="0.25">
      <c r="A964" s="34">
        <v>43764</v>
      </c>
      <c r="B964" s="18">
        <v>0.61805555555555558</v>
      </c>
      <c r="C964" s="18">
        <f ca="1">B964+(D964/1440)</f>
        <v>0.63541666666666674</v>
      </c>
      <c r="D964" s="31">
        <f ca="1">RANDBETWEEN(-30,120)</f>
        <v>25</v>
      </c>
      <c r="E964" s="19" t="s">
        <v>166</v>
      </c>
      <c r="F964" s="19" t="s">
        <v>23</v>
      </c>
      <c r="G964" s="19" t="s">
        <v>167</v>
      </c>
      <c r="H964" s="19"/>
      <c r="I964" s="11">
        <f ca="1">IF(C964&gt;B964,-(B964-C964),C964-B964)</f>
        <v>1.736111111111116E-2</v>
      </c>
      <c r="J964" s="11">
        <f>MONTH(A964)</f>
        <v>10</v>
      </c>
      <c r="K964" s="11" t="str">
        <f>TEXT(DAY(A964), "DD")</f>
        <v>26</v>
      </c>
      <c r="L964" s="12" t="str">
        <f ca="1">TEXT(HOUR(C964),"00")</f>
        <v>15</v>
      </c>
      <c r="M964" s="12" t="str">
        <f ca="1">TEXT(MINUTE(C964),"00")</f>
        <v>15</v>
      </c>
      <c r="N964" s="13" t="str">
        <f ca="1">CONCATENATE(J964,K964,L964,M964,)</f>
        <v>10261515</v>
      </c>
      <c r="O964" s="11">
        <f ca="1">I964*1440</f>
        <v>25.000000000000071</v>
      </c>
      <c r="P964" s="13">
        <v>1996</v>
      </c>
      <c r="Q964" s="13" t="str">
        <f>E964</f>
        <v>HERAKLION</v>
      </c>
      <c r="R964" s="13" t="s">
        <v>343</v>
      </c>
      <c r="S964" s="29" t="str">
        <f ca="1">CONCATENATE(N964,",",INT(O964),",",P964,",",Q964,",",R964)</f>
        <v>10261515,25,1996,HERAKLION,GENEVA</v>
      </c>
    </row>
    <row r="965" spans="1:19" ht="29.25" x14ac:dyDescent="0.25">
      <c r="A965" s="34">
        <v>43764</v>
      </c>
      <c r="B965" s="18">
        <v>0.55902777777777779</v>
      </c>
      <c r="C965" s="18">
        <f ca="1">B965+(D965/1440)</f>
        <v>0.59861111111111109</v>
      </c>
      <c r="D965" s="31">
        <f ca="1">RANDBETWEEN(-30,120)</f>
        <v>57</v>
      </c>
      <c r="E965" s="19" t="s">
        <v>98</v>
      </c>
      <c r="F965" s="19" t="s">
        <v>23</v>
      </c>
      <c r="G965" s="19" t="s">
        <v>145</v>
      </c>
      <c r="H965" s="19"/>
      <c r="I965" s="11">
        <f ca="1">IF(C965&gt;B965,-(B965-C965),C965-B965)</f>
        <v>3.9583333333333304E-2</v>
      </c>
      <c r="J965" s="11">
        <f>MONTH(A965)</f>
        <v>10</v>
      </c>
      <c r="K965" s="11" t="str">
        <f>TEXT(DAY(A965), "DD")</f>
        <v>26</v>
      </c>
      <c r="L965" s="12" t="str">
        <f ca="1">TEXT(HOUR(C965),"00")</f>
        <v>14</v>
      </c>
      <c r="M965" s="12" t="str">
        <f ca="1">TEXT(MINUTE(C965),"00")</f>
        <v>22</v>
      </c>
      <c r="N965" s="13" t="str">
        <f ca="1">CONCATENATE(J965,K965,L965,M965,)</f>
        <v>10261422</v>
      </c>
      <c r="O965" s="11">
        <f ca="1">I965*1440</f>
        <v>56.999999999999957</v>
      </c>
      <c r="P965" s="13">
        <v>745</v>
      </c>
      <c r="Q965" s="13" t="str">
        <f>E965</f>
        <v>LONDON LGW</v>
      </c>
      <c r="R965" s="13" t="s">
        <v>343</v>
      </c>
      <c r="S965" s="29" t="str">
        <f ca="1">CONCATENATE(N965,",",INT(O965),",",P965,",",Q965,",",R965)</f>
        <v>10261422,57,745,LONDON LGW,GENEVA</v>
      </c>
    </row>
    <row r="966" spans="1:19" x14ac:dyDescent="0.25">
      <c r="A966" s="34">
        <v>43764</v>
      </c>
      <c r="B966" s="18">
        <v>0.67708333333333337</v>
      </c>
      <c r="C966" s="18">
        <f ca="1">B966+(D966/1440)</f>
        <v>0.73055555555555562</v>
      </c>
      <c r="D966" s="31">
        <f ca="1">RANDBETWEEN(-30,120)</f>
        <v>77</v>
      </c>
      <c r="E966" s="19" t="s">
        <v>30</v>
      </c>
      <c r="F966" s="19" t="s">
        <v>31</v>
      </c>
      <c r="G966" s="19" t="s">
        <v>184</v>
      </c>
      <c r="H966" s="19"/>
      <c r="I966" s="11">
        <f ca="1">IF(C966&gt;B966,-(B966-C966),C966-B966)</f>
        <v>5.3472222222222254E-2</v>
      </c>
      <c r="J966" s="11">
        <f>MONTH(A966)</f>
        <v>10</v>
      </c>
      <c r="K966" s="11" t="str">
        <f>TEXT(DAY(A966), "DD")</f>
        <v>26</v>
      </c>
      <c r="L966" s="12" t="str">
        <f ca="1">TEXT(HOUR(C966),"00")</f>
        <v>17</v>
      </c>
      <c r="M966" s="12" t="str">
        <f ca="1">TEXT(MINUTE(C966),"00")</f>
        <v>32</v>
      </c>
      <c r="N966" s="13" t="str">
        <f ca="1">CONCATENATE(J966,K966,L966,M966,)</f>
        <v>10261732</v>
      </c>
      <c r="O966" s="11">
        <f ca="1">I966*1440</f>
        <v>77.000000000000043</v>
      </c>
      <c r="P966" s="13">
        <v>409</v>
      </c>
      <c r="Q966" s="13" t="str">
        <f>E966</f>
        <v>PARIS CDG</v>
      </c>
      <c r="R966" s="13" t="s">
        <v>343</v>
      </c>
      <c r="S966" s="29" t="str">
        <f ca="1">CONCATENATE(N966,",",INT(O966),",",P966,",",Q966,",",R966)</f>
        <v>10261732,77,409,PARIS CDG,GENEVA</v>
      </c>
    </row>
    <row r="967" spans="1:19" x14ac:dyDescent="0.25">
      <c r="A967" s="34">
        <v>43764</v>
      </c>
      <c r="B967" s="18">
        <v>0.56944444444444442</v>
      </c>
      <c r="C967" s="18">
        <f ca="1">B967+(D967/1440)</f>
        <v>0.62291666666666667</v>
      </c>
      <c r="D967" s="31">
        <f ca="1">RANDBETWEEN(-30,120)</f>
        <v>77</v>
      </c>
      <c r="E967" s="19" t="s">
        <v>150</v>
      </c>
      <c r="F967" s="19" t="s">
        <v>151</v>
      </c>
      <c r="G967" s="19" t="s">
        <v>152</v>
      </c>
      <c r="H967" s="20"/>
      <c r="I967" s="11">
        <f ca="1">IF(C967&gt;B967,-(B967-C967),C967-B967)</f>
        <v>5.3472222222222254E-2</v>
      </c>
      <c r="J967" s="11">
        <f>MONTH(A967)</f>
        <v>10</v>
      </c>
      <c r="K967" s="11" t="str">
        <f>TEXT(DAY(A967), "DD")</f>
        <v>26</v>
      </c>
      <c r="L967" s="12" t="str">
        <f ca="1">TEXT(HOUR(C967),"00")</f>
        <v>14</v>
      </c>
      <c r="M967" s="12" t="str">
        <f ca="1">TEXT(MINUTE(C967),"00")</f>
        <v>57</v>
      </c>
      <c r="N967" s="13" t="str">
        <f ca="1">CONCATENATE(J967,K967,L967,M967,)</f>
        <v>10261457</v>
      </c>
      <c r="O967" s="11">
        <f ca="1">I967*1440</f>
        <v>77.000000000000043</v>
      </c>
      <c r="P967" s="13">
        <v>4054</v>
      </c>
      <c r="Q967" s="13" t="str">
        <f>E967</f>
        <v>JEDDAH</v>
      </c>
      <c r="R967" s="13" t="s">
        <v>343</v>
      </c>
      <c r="S967" s="29" t="str">
        <f ca="1">CONCATENATE(N967,",",INT(O967),",",P967,",",Q967,",",R967)</f>
        <v>10261457,77,4054,JEDDAH,GENEVA</v>
      </c>
    </row>
    <row r="968" spans="1:19" x14ac:dyDescent="0.25">
      <c r="A968" s="34">
        <v>43764</v>
      </c>
      <c r="B968" s="18">
        <v>0.70138888888888884</v>
      </c>
      <c r="C968" s="18">
        <f ca="1">B968+(D968/1440)</f>
        <v>0.6958333333333333</v>
      </c>
      <c r="D968" s="31">
        <f ca="1">RANDBETWEEN(-30,120)</f>
        <v>-8</v>
      </c>
      <c r="E968" s="19" t="s">
        <v>46</v>
      </c>
      <c r="F968" s="19" t="s">
        <v>47</v>
      </c>
      <c r="G968" s="19" t="s">
        <v>196</v>
      </c>
      <c r="H968" s="19"/>
      <c r="I968" s="11">
        <f ca="1">IF(C968&gt;B968,-(B968-C968),C968-B968)</f>
        <v>-5.5555555555555358E-3</v>
      </c>
      <c r="J968" s="11">
        <f>MONTH(A968)</f>
        <v>10</v>
      </c>
      <c r="K968" s="11" t="str">
        <f>TEXT(DAY(A968), "DD")</f>
        <v>26</v>
      </c>
      <c r="L968" s="12" t="str">
        <f ca="1">TEXT(HOUR(C968),"00")</f>
        <v>16</v>
      </c>
      <c r="M968" s="12" t="str">
        <f ca="1">TEXT(MINUTE(C968),"00")</f>
        <v>42</v>
      </c>
      <c r="N968" s="13" t="str">
        <f ca="1">CONCATENATE(J968,K968,L968,M968,)</f>
        <v>10261642</v>
      </c>
      <c r="O968" s="11">
        <f ca="1">I968*1440</f>
        <v>-7.9999999999999716</v>
      </c>
      <c r="P968" s="13">
        <v>803</v>
      </c>
      <c r="Q968" s="13" t="str">
        <f>E968</f>
        <v>VIENNA</v>
      </c>
      <c r="R968" s="13" t="s">
        <v>343</v>
      </c>
      <c r="S968" s="29" t="str">
        <f ca="1">CONCATENATE(N968,",",INT(O968),",",P968,",",Q968,",",R968)</f>
        <v>10261642,-8,803,VIENNA,GENEVA</v>
      </c>
    </row>
    <row r="969" spans="1:19" ht="29.25" x14ac:dyDescent="0.25">
      <c r="A969" s="34">
        <v>43764</v>
      </c>
      <c r="B969" s="18">
        <v>0.71875</v>
      </c>
      <c r="C969" s="18">
        <f ca="1">B969+(D969/1440)</f>
        <v>0.79861111111111116</v>
      </c>
      <c r="D969" s="31">
        <f ca="1">RANDBETWEEN(-30,120)</f>
        <v>115</v>
      </c>
      <c r="E969" s="19" t="s">
        <v>203</v>
      </c>
      <c r="F969" s="19" t="s">
        <v>23</v>
      </c>
      <c r="G969" s="19" t="s">
        <v>204</v>
      </c>
      <c r="H969" s="19"/>
      <c r="I969" s="11">
        <f ca="1">IF(C969&gt;B969,-(B969-C969),C969-B969)</f>
        <v>7.986111111111116E-2</v>
      </c>
      <c r="J969" s="11">
        <f>MONTH(A969)</f>
        <v>10</v>
      </c>
      <c r="K969" s="11" t="str">
        <f>TEXT(DAY(A969), "DD")</f>
        <v>26</v>
      </c>
      <c r="L969" s="12" t="str">
        <f ca="1">TEXT(HOUR(C969),"00")</f>
        <v>19</v>
      </c>
      <c r="M969" s="12" t="str">
        <f ca="1">TEXT(MINUTE(C969),"00")</f>
        <v>10</v>
      </c>
      <c r="N969" s="13" t="str">
        <f ca="1">CONCATENATE(J969,K969,L969,M969,)</f>
        <v>10261910</v>
      </c>
      <c r="O969" s="11">
        <f ca="1">I969*1440</f>
        <v>115.00000000000007</v>
      </c>
      <c r="P969" s="13">
        <v>2756</v>
      </c>
      <c r="Q969" s="13" t="str">
        <f>E969</f>
        <v>LAS PALMAS</v>
      </c>
      <c r="R969" s="13" t="s">
        <v>343</v>
      </c>
      <c r="S969" s="29" t="str">
        <f ca="1">CONCATENATE(N969,",",INT(O969),",",P969,",",Q969,",",R969)</f>
        <v>10261910,115,2756,LAS PALMAS,GENEVA</v>
      </c>
    </row>
    <row r="970" spans="1:19" x14ac:dyDescent="0.25">
      <c r="A970" s="34">
        <v>43764</v>
      </c>
      <c r="B970" s="18">
        <v>0.72569444444444453</v>
      </c>
      <c r="C970" s="18">
        <f ca="1">B970+(D970/1440)</f>
        <v>0.77500000000000013</v>
      </c>
      <c r="D970" s="31">
        <f ca="1">RANDBETWEEN(-30,120)</f>
        <v>71</v>
      </c>
      <c r="E970" s="19" t="s">
        <v>30</v>
      </c>
      <c r="F970" s="19" t="s">
        <v>31</v>
      </c>
      <c r="G970" s="19" t="s">
        <v>207</v>
      </c>
      <c r="H970" s="19"/>
      <c r="I970" s="11">
        <f ca="1">IF(C970&gt;B970,-(B970-C970),C970-B970)</f>
        <v>4.9305555555555602E-2</v>
      </c>
      <c r="J970" s="11">
        <f>MONTH(A970)</f>
        <v>10</v>
      </c>
      <c r="K970" s="11" t="str">
        <f>TEXT(DAY(A970), "DD")</f>
        <v>26</v>
      </c>
      <c r="L970" s="12" t="str">
        <f ca="1">TEXT(HOUR(C970),"00")</f>
        <v>18</v>
      </c>
      <c r="M970" s="12" t="str">
        <f ca="1">TEXT(MINUTE(C970),"00")</f>
        <v>36</v>
      </c>
      <c r="N970" s="13" t="str">
        <f ca="1">CONCATENATE(J970,K970,L970,M970,)</f>
        <v>10261836</v>
      </c>
      <c r="O970" s="11">
        <f ca="1">I970*1440</f>
        <v>71.000000000000071</v>
      </c>
      <c r="P970" s="13">
        <v>409</v>
      </c>
      <c r="Q970" s="13" t="str">
        <f>E970</f>
        <v>PARIS CDG</v>
      </c>
      <c r="R970" s="13" t="s">
        <v>343</v>
      </c>
      <c r="S970" s="29" t="str">
        <f ca="1">CONCATENATE(N970,",",INT(O970),",",P970,",",Q970,",",R970)</f>
        <v>10261836,71,409,PARIS CDG,GENEVA</v>
      </c>
    </row>
    <row r="971" spans="1:19" x14ac:dyDescent="0.25">
      <c r="A971" s="34">
        <v>43764</v>
      </c>
      <c r="B971" s="18">
        <v>0.72916666666666663</v>
      </c>
      <c r="C971" s="18">
        <f ca="1">B971+(D971/1440)</f>
        <v>0.78194444444444444</v>
      </c>
      <c r="D971" s="31">
        <f ca="1">RANDBETWEEN(-30,120)</f>
        <v>76</v>
      </c>
      <c r="E971" s="19" t="s">
        <v>88</v>
      </c>
      <c r="F971" s="19" t="s">
        <v>20</v>
      </c>
      <c r="G971" s="19" t="s">
        <v>208</v>
      </c>
      <c r="H971" s="19"/>
      <c r="I971" s="11">
        <f ca="1">IF(C971&gt;B971,-(B971-C971),C971-B971)</f>
        <v>5.2777777777777812E-2</v>
      </c>
      <c r="J971" s="11">
        <f>MONTH(A971)</f>
        <v>10</v>
      </c>
      <c r="K971" s="11" t="str">
        <f>TEXT(DAY(A971), "DD")</f>
        <v>26</v>
      </c>
      <c r="L971" s="12" t="str">
        <f ca="1">TEXT(HOUR(C971),"00")</f>
        <v>18</v>
      </c>
      <c r="M971" s="12" t="str">
        <f ca="1">TEXT(MINUTE(C971),"00")</f>
        <v>46</v>
      </c>
      <c r="N971" s="13" t="str">
        <f ca="1">CONCATENATE(J971,K971,L971,M971,)</f>
        <v>10261846</v>
      </c>
      <c r="O971" s="11">
        <f ca="1">I971*1440</f>
        <v>76.000000000000057</v>
      </c>
      <c r="P971" s="13">
        <v>698</v>
      </c>
      <c r="Q971" s="13" t="str">
        <f>E971</f>
        <v>ROME FCO</v>
      </c>
      <c r="R971" s="13" t="s">
        <v>343</v>
      </c>
      <c r="S971" s="29" t="str">
        <f ca="1">CONCATENATE(N971,",",INT(O971),",",P971,",",Q971,",",R971)</f>
        <v>10261846,76,698,ROME FCO,GENEVA</v>
      </c>
    </row>
    <row r="972" spans="1:19" ht="29.25" x14ac:dyDescent="0.25">
      <c r="A972" s="34">
        <v>43764</v>
      </c>
      <c r="B972" s="18">
        <v>0.71875</v>
      </c>
      <c r="C972" s="18">
        <f ca="1">B972+(D972/1440)</f>
        <v>0.76597222222222228</v>
      </c>
      <c r="D972" s="31">
        <f ca="1">RANDBETWEEN(-30,120)</f>
        <v>68</v>
      </c>
      <c r="E972" s="19" t="s">
        <v>27</v>
      </c>
      <c r="F972" s="19" t="s">
        <v>28</v>
      </c>
      <c r="G972" s="19" t="s">
        <v>202</v>
      </c>
      <c r="H972" s="19"/>
      <c r="I972" s="11">
        <f ca="1">IF(C972&gt;B972,-(B972-C972),C972-B972)</f>
        <v>4.7222222222222276E-2</v>
      </c>
      <c r="J972" s="11">
        <f>MONTH(A972)</f>
        <v>10</v>
      </c>
      <c r="K972" s="11" t="str">
        <f>TEXT(DAY(A972), "DD")</f>
        <v>26</v>
      </c>
      <c r="L972" s="12" t="str">
        <f ca="1">TEXT(HOUR(C972),"00")</f>
        <v>18</v>
      </c>
      <c r="M972" s="12" t="str">
        <f ca="1">TEXT(MINUTE(C972),"00")</f>
        <v>23</v>
      </c>
      <c r="N972" s="13" t="str">
        <f ca="1">CONCATENATE(J972,K972,L972,M972,)</f>
        <v>10261823</v>
      </c>
      <c r="O972" s="11">
        <f ca="1">I972*1440</f>
        <v>68.000000000000085</v>
      </c>
      <c r="P972" s="13">
        <v>473</v>
      </c>
      <c r="Q972" s="13" t="str">
        <f>E972</f>
        <v>FRANKFURT</v>
      </c>
      <c r="R972" s="13" t="s">
        <v>343</v>
      </c>
      <c r="S972" s="29" t="str">
        <f ca="1">CONCATENATE(N972,",",INT(O972),",",P972,",",Q972,",",R972)</f>
        <v>10261823,68,473,FRANKFURT,GENEVA</v>
      </c>
    </row>
    <row r="973" spans="1:19" ht="29.25" x14ac:dyDescent="0.25">
      <c r="A973" s="34">
        <v>43764</v>
      </c>
      <c r="B973" s="18">
        <v>0.57638888888888895</v>
      </c>
      <c r="C973" s="18">
        <f ca="1">B973+(D973/1440)</f>
        <v>0.60972222222222228</v>
      </c>
      <c r="D973" s="31">
        <f ca="1">RANDBETWEEN(-30,120)</f>
        <v>48</v>
      </c>
      <c r="E973" s="19" t="s">
        <v>33</v>
      </c>
      <c r="F973" s="19" t="s">
        <v>34</v>
      </c>
      <c r="G973" s="19" t="s">
        <v>158</v>
      </c>
      <c r="H973" s="19"/>
      <c r="I973" s="11">
        <f ca="1">IF(C973&gt;B973,-(B973-C973),C973-B973)</f>
        <v>3.3333333333333326E-2</v>
      </c>
      <c r="J973" s="11">
        <f>MONTH(A973)</f>
        <v>10</v>
      </c>
      <c r="K973" s="11" t="str">
        <f>TEXT(DAY(A973), "DD")</f>
        <v>26</v>
      </c>
      <c r="L973" s="12" t="str">
        <f ca="1">TEXT(HOUR(C973),"00")</f>
        <v>14</v>
      </c>
      <c r="M973" s="12" t="str">
        <f ca="1">TEXT(MINUTE(C973),"00")</f>
        <v>38</v>
      </c>
      <c r="N973" s="13" t="str">
        <f ca="1">CONCATENATE(J973,K973,L973,M973,)</f>
        <v>10261438</v>
      </c>
      <c r="O973" s="11">
        <f ca="1">I973*1440</f>
        <v>47.999999999999986</v>
      </c>
      <c r="P973" s="13">
        <v>691</v>
      </c>
      <c r="Q973" s="13" t="str">
        <f>E973</f>
        <v>AMSTERDAM</v>
      </c>
      <c r="R973" s="13" t="s">
        <v>343</v>
      </c>
      <c r="S973" s="29" t="str">
        <f ca="1">CONCATENATE(N973,",",INT(O973),",",P973,",",Q973,",",R973)</f>
        <v>10261438,48,691,AMSTERDAM,GENEVA</v>
      </c>
    </row>
    <row r="974" spans="1:19" ht="29.25" x14ac:dyDescent="0.25">
      <c r="A974" s="34">
        <v>43764</v>
      </c>
      <c r="B974" s="18">
        <v>0.72222222222222221</v>
      </c>
      <c r="C974" s="18">
        <f ca="1">B974+(D974/1440)</f>
        <v>0.78194444444444444</v>
      </c>
      <c r="D974" s="31">
        <f ca="1">RANDBETWEEN(-30,120)</f>
        <v>86</v>
      </c>
      <c r="E974" s="19" t="s">
        <v>205</v>
      </c>
      <c r="F974" s="19" t="s">
        <v>37</v>
      </c>
      <c r="G974" s="19" t="s">
        <v>206</v>
      </c>
      <c r="H974" s="19"/>
      <c r="I974" s="11">
        <f ca="1">IF(C974&gt;B974,-(B974-C974),C974-B974)</f>
        <v>5.9722222222222232E-2</v>
      </c>
      <c r="J974" s="11">
        <f>MONTH(A974)</f>
        <v>10</v>
      </c>
      <c r="K974" s="11" t="str">
        <f>TEXT(DAY(A974), "DD")</f>
        <v>26</v>
      </c>
      <c r="L974" s="12" t="str">
        <f ca="1">TEXT(HOUR(C974),"00")</f>
        <v>18</v>
      </c>
      <c r="M974" s="12" t="str">
        <f ca="1">TEXT(MINUTE(C974),"00")</f>
        <v>46</v>
      </c>
      <c r="N974" s="13" t="str">
        <f ca="1">CONCATENATE(J974,K974,L974,M974,)</f>
        <v>10261846</v>
      </c>
      <c r="O974" s="11">
        <f ca="1">I974*1440</f>
        <v>86.000000000000014</v>
      </c>
      <c r="P974" s="13">
        <v>2023</v>
      </c>
      <c r="Q974" s="13" t="str">
        <f>E974</f>
        <v>MARRAKECH</v>
      </c>
      <c r="R974" s="13" t="s">
        <v>343</v>
      </c>
      <c r="S974" s="29" t="str">
        <f ca="1">CONCATENATE(N974,",",INT(O974),",",P974,",",Q974,",",R974)</f>
        <v>10261846,86,2023,MARRAKECH,GENEVA</v>
      </c>
    </row>
    <row r="975" spans="1:19" ht="29.25" x14ac:dyDescent="0.25">
      <c r="A975" s="34">
        <v>43764</v>
      </c>
      <c r="B975" s="18">
        <v>0.69097222222222221</v>
      </c>
      <c r="C975" s="18">
        <f ca="1">B975+(D975/1440)</f>
        <v>0.72777777777777775</v>
      </c>
      <c r="D975" s="31">
        <f ca="1">RANDBETWEEN(-30,120)</f>
        <v>53</v>
      </c>
      <c r="E975" s="19" t="s">
        <v>192</v>
      </c>
      <c r="F975" s="19" t="s">
        <v>23</v>
      </c>
      <c r="G975" s="19" t="s">
        <v>193</v>
      </c>
      <c r="H975" s="19"/>
      <c r="I975" s="11">
        <f ca="1">IF(C975&gt;B975,-(B975-C975),C975-B975)</f>
        <v>3.6805555555555536E-2</v>
      </c>
      <c r="J975" s="11">
        <f>MONTH(A975)</f>
        <v>10</v>
      </c>
      <c r="K975" s="11" t="str">
        <f>TEXT(DAY(A975), "DD")</f>
        <v>26</v>
      </c>
      <c r="L975" s="12" t="str">
        <f ca="1">TEXT(HOUR(C975),"00")</f>
        <v>17</v>
      </c>
      <c r="M975" s="12" t="str">
        <f ca="1">TEXT(MINUTE(C975),"00")</f>
        <v>28</v>
      </c>
      <c r="N975" s="13" t="str">
        <f ca="1">CONCATENATE(J975,K975,L975,M975,)</f>
        <v>10261728</v>
      </c>
      <c r="O975" s="11">
        <f ca="1">I975*1440</f>
        <v>52.999999999999972</v>
      </c>
      <c r="P975" s="13">
        <v>745</v>
      </c>
      <c r="Q975" s="13" t="str">
        <f>E975</f>
        <v>LONDON LTN</v>
      </c>
      <c r="R975" s="13" t="s">
        <v>343</v>
      </c>
      <c r="S975" s="29" t="str">
        <f ca="1">CONCATENATE(N975,",",INT(O975),",",P975,",",Q975,",",R975)</f>
        <v>10261728,53,745,LONDON LTN,GENEVA</v>
      </c>
    </row>
    <row r="976" spans="1:19" ht="29.25" x14ac:dyDescent="0.25">
      <c r="A976" s="34">
        <v>43764</v>
      </c>
      <c r="B976" s="18">
        <v>0.65972222222222221</v>
      </c>
      <c r="C976" s="18">
        <f ca="1">B976+(D976/1440)</f>
        <v>0.73402777777777772</v>
      </c>
      <c r="D976" s="31">
        <f ca="1">RANDBETWEEN(-30,120)</f>
        <v>107</v>
      </c>
      <c r="E976" s="19" t="s">
        <v>176</v>
      </c>
      <c r="F976" s="19" t="s">
        <v>23</v>
      </c>
      <c r="G976" s="19" t="s">
        <v>177</v>
      </c>
      <c r="H976" s="19"/>
      <c r="I976" s="11">
        <f ca="1">IF(C976&gt;B976,-(B976-C976),C976-B976)</f>
        <v>7.4305555555555514E-2</v>
      </c>
      <c r="J976" s="11">
        <f>MONTH(A976)</f>
        <v>10</v>
      </c>
      <c r="K976" s="11" t="str">
        <f>TEXT(DAY(A976), "DD")</f>
        <v>26</v>
      </c>
      <c r="L976" s="12" t="str">
        <f ca="1">TEXT(HOUR(C976),"00")</f>
        <v>17</v>
      </c>
      <c r="M976" s="12" t="str">
        <f ca="1">TEXT(MINUTE(C976),"00")</f>
        <v>37</v>
      </c>
      <c r="N976" s="13" t="str">
        <f ca="1">CONCATENATE(J976,K976,L976,M976,)</f>
        <v>10261737</v>
      </c>
      <c r="O976" s="11">
        <f ca="1">I976*1440</f>
        <v>106.99999999999994</v>
      </c>
      <c r="P976" s="13">
        <v>1219</v>
      </c>
      <c r="Q976" s="13" t="str">
        <f>E976</f>
        <v>SANTIAGO C</v>
      </c>
      <c r="R976" s="13" t="s">
        <v>343</v>
      </c>
      <c r="S976" s="29" t="str">
        <f ca="1">CONCATENATE(N976,",",INT(O976),",",P976,",",Q976,",",R976)</f>
        <v>10261737,107,1219,SANTIAGO C,GENEVA</v>
      </c>
    </row>
    <row r="977" spans="1:19" ht="29.25" x14ac:dyDescent="0.25">
      <c r="A977" s="34">
        <v>43764</v>
      </c>
      <c r="B977" s="25">
        <v>0.68402777777777779</v>
      </c>
      <c r="C977" s="18">
        <f ca="1">B977+(D977/1440)</f>
        <v>0.66944444444444451</v>
      </c>
      <c r="D977" s="31">
        <f ca="1">RANDBETWEEN(-30,120)</f>
        <v>-21</v>
      </c>
      <c r="E977" s="26" t="s">
        <v>25</v>
      </c>
      <c r="F977" s="26" t="s">
        <v>23</v>
      </c>
      <c r="G977" s="26" t="s">
        <v>191</v>
      </c>
      <c r="H977" s="19"/>
      <c r="I977" s="11">
        <f ca="1">IF(C977&gt;B977,-(B977-C977),C977-B977)</f>
        <v>-1.4583333333333282E-2</v>
      </c>
      <c r="J977" s="11">
        <f>MONTH(A977)</f>
        <v>10</v>
      </c>
      <c r="K977" s="11" t="str">
        <f>TEXT(DAY(A977), "DD")</f>
        <v>26</v>
      </c>
      <c r="L977" s="12" t="str">
        <f ca="1">TEXT(HOUR(C977),"00")</f>
        <v>16</v>
      </c>
      <c r="M977" s="12" t="str">
        <f ca="1">TEXT(MINUTE(C977),"00")</f>
        <v>04</v>
      </c>
      <c r="N977" s="13" t="str">
        <f ca="1">CONCATENATE(J977,K977,L977,M977,)</f>
        <v>10261604</v>
      </c>
      <c r="O977" s="11">
        <f ca="1">I977*1440</f>
        <v>-20.999999999999925</v>
      </c>
      <c r="P977" s="13">
        <v>622</v>
      </c>
      <c r="Q977" s="13" t="str">
        <f>E977</f>
        <v>BARCELONA</v>
      </c>
      <c r="R977" s="13" t="s">
        <v>343</v>
      </c>
      <c r="S977" s="29" t="str">
        <f ca="1">CONCATENATE(N977,",",INT(O977),",",P977,",",Q977,",",R977)</f>
        <v>10261604,-21,622,BARCELONA,GENEVA</v>
      </c>
    </row>
    <row r="978" spans="1:19" x14ac:dyDescent="0.25">
      <c r="A978" s="34">
        <v>43764</v>
      </c>
      <c r="B978" s="18">
        <v>0.73611111111111116</v>
      </c>
      <c r="C978" s="18">
        <f ca="1">B978+(D978/1440)</f>
        <v>0.73402777777777783</v>
      </c>
      <c r="D978" s="31">
        <f ca="1">RANDBETWEEN(-30,120)</f>
        <v>-3</v>
      </c>
      <c r="E978" s="19" t="s">
        <v>211</v>
      </c>
      <c r="F978" s="19" t="s">
        <v>23</v>
      </c>
      <c r="G978" s="19" t="s">
        <v>212</v>
      </c>
      <c r="H978" s="19"/>
      <c r="I978" s="11">
        <f ca="1">IF(C978&gt;B978,-(B978-C978),C978-B978)</f>
        <v>-2.0833333333333259E-3</v>
      </c>
      <c r="J978" s="11">
        <f>MONTH(A978)</f>
        <v>10</v>
      </c>
      <c r="K978" s="11" t="str">
        <f>TEXT(DAY(A978), "DD")</f>
        <v>26</v>
      </c>
      <c r="L978" s="12" t="str">
        <f ca="1">TEXT(HOUR(C978),"00")</f>
        <v>17</v>
      </c>
      <c r="M978" s="12" t="str">
        <f ca="1">TEXT(MINUTE(C978),"00")</f>
        <v>37</v>
      </c>
      <c r="N978" s="13" t="str">
        <f ca="1">CONCATENATE(J978,K978,L978,M978,)</f>
        <v>10261737</v>
      </c>
      <c r="O978" s="11">
        <f ca="1">I978*1440</f>
        <v>-2.9999999999999893</v>
      </c>
      <c r="P978" s="13">
        <v>990</v>
      </c>
      <c r="Q978" s="13" t="str">
        <f>E978</f>
        <v>BUDAPEST</v>
      </c>
      <c r="R978" s="13" t="s">
        <v>343</v>
      </c>
      <c r="S978" s="29" t="str">
        <f ca="1">CONCATENATE(N978,",",INT(O978),",",P978,",",Q978,",",R978)</f>
        <v>10261737,-3,990,BUDAPEST,GENEVA</v>
      </c>
    </row>
    <row r="979" spans="1:19" ht="29.25" x14ac:dyDescent="0.25">
      <c r="A979" s="34">
        <v>43764</v>
      </c>
      <c r="B979" s="18">
        <v>0.59375</v>
      </c>
      <c r="C979" s="18">
        <f ca="1">B979+(D979/1440)</f>
        <v>0.62152777777777779</v>
      </c>
      <c r="D979" s="31">
        <f ca="1">RANDBETWEEN(-30,120)</f>
        <v>40</v>
      </c>
      <c r="E979" s="19" t="s">
        <v>27</v>
      </c>
      <c r="F979" s="19" t="s">
        <v>37</v>
      </c>
      <c r="G979" s="19" t="s">
        <v>163</v>
      </c>
      <c r="H979" s="19"/>
      <c r="I979" s="11">
        <f ca="1">IF(C979&gt;B979,-(B979-C979),C979-B979)</f>
        <v>2.777777777777779E-2</v>
      </c>
      <c r="J979" s="11">
        <f>MONTH(A979)</f>
        <v>10</v>
      </c>
      <c r="K979" s="11" t="str">
        <f>TEXT(DAY(A979), "DD")</f>
        <v>26</v>
      </c>
      <c r="L979" s="12" t="str">
        <f ca="1">TEXT(HOUR(C979),"00")</f>
        <v>14</v>
      </c>
      <c r="M979" s="12" t="str">
        <f ca="1">TEXT(MINUTE(C979),"00")</f>
        <v>55</v>
      </c>
      <c r="N979" s="13" t="str">
        <f ca="1">CONCATENATE(J979,K979,L979,M979,)</f>
        <v>10261455</v>
      </c>
      <c r="O979" s="11">
        <f ca="1">I979*1440</f>
        <v>40.000000000000014</v>
      </c>
      <c r="P979" s="13">
        <v>473</v>
      </c>
      <c r="Q979" s="13" t="str">
        <f>E979</f>
        <v>FRANKFURT</v>
      </c>
      <c r="R979" s="13" t="s">
        <v>343</v>
      </c>
      <c r="S979" s="29" t="str">
        <f ca="1">CONCATENATE(N979,",",INT(O979),",",P979,",",Q979,",",R979)</f>
        <v>10261455,40,473,FRANKFURT,GENEVA</v>
      </c>
    </row>
    <row r="980" spans="1:19" x14ac:dyDescent="0.25">
      <c r="A980" s="34">
        <v>43764</v>
      </c>
      <c r="B980" s="18">
        <v>0.75694444444444453</v>
      </c>
      <c r="C980" s="18">
        <f ca="1">B980+(D980/1440)</f>
        <v>0.82986111111111116</v>
      </c>
      <c r="D980" s="31">
        <f ca="1">RANDBETWEEN(-30,120)</f>
        <v>105</v>
      </c>
      <c r="E980" s="19" t="s">
        <v>218</v>
      </c>
      <c r="F980" s="19" t="s">
        <v>23</v>
      </c>
      <c r="G980" s="19" t="s">
        <v>219</v>
      </c>
      <c r="H980" s="19"/>
      <c r="I980" s="11">
        <f ca="1">IF(C980&gt;B980,-(B980-C980),C980-B980)</f>
        <v>7.291666666666663E-2</v>
      </c>
      <c r="J980" s="11">
        <f>MONTH(A980)</f>
        <v>10</v>
      </c>
      <c r="K980" s="11" t="str">
        <f>TEXT(DAY(A980), "DD")</f>
        <v>26</v>
      </c>
      <c r="L980" s="12" t="str">
        <f ca="1">TEXT(HOUR(C980),"00")</f>
        <v>19</v>
      </c>
      <c r="M980" s="12" t="str">
        <f ca="1">TEXT(MINUTE(C980),"00")</f>
        <v>55</v>
      </c>
      <c r="N980" s="13" t="str">
        <f ca="1">CONCATENATE(J980,K980,L980,M980,)</f>
        <v>10261955</v>
      </c>
      <c r="O980" s="11">
        <f ca="1">I980*1440</f>
        <v>104.99999999999994</v>
      </c>
      <c r="P980" s="13">
        <v>1217</v>
      </c>
      <c r="Q980" s="13" t="str">
        <f>E980</f>
        <v>CATANIA</v>
      </c>
      <c r="R980" s="13" t="s">
        <v>343</v>
      </c>
      <c r="S980" s="29" t="str">
        <f ca="1">CONCATENATE(N980,",",INT(O980),",",P980,",",Q980,",",R980)</f>
        <v>10261955,105,1217,CATANIA,GENEVA</v>
      </c>
    </row>
    <row r="981" spans="1:19" ht="29.25" x14ac:dyDescent="0.25">
      <c r="A981" s="34">
        <v>43764</v>
      </c>
      <c r="B981" s="18">
        <v>0.71180555555555547</v>
      </c>
      <c r="C981" s="18">
        <f ca="1">B981+(D981/1440)</f>
        <v>0.71180555555555547</v>
      </c>
      <c r="D981" s="31">
        <f ca="1">RANDBETWEEN(-30,120)</f>
        <v>0</v>
      </c>
      <c r="E981" s="19" t="s">
        <v>54</v>
      </c>
      <c r="F981" s="19" t="s">
        <v>37</v>
      </c>
      <c r="G981" s="19" t="s">
        <v>200</v>
      </c>
      <c r="H981" s="19"/>
      <c r="I981" s="11">
        <f ca="1">IF(C981&gt;B981,-(B981-C981),C981-B981)</f>
        <v>0</v>
      </c>
      <c r="J981" s="11">
        <f>MONTH(A981)</f>
        <v>10</v>
      </c>
      <c r="K981" s="11" t="str">
        <f>TEXT(DAY(A981), "DD")</f>
        <v>26</v>
      </c>
      <c r="L981" s="12" t="str">
        <f ca="1">TEXT(HOUR(C981),"00")</f>
        <v>17</v>
      </c>
      <c r="M981" s="12" t="str">
        <f ca="1">TEXT(MINUTE(C981),"00")</f>
        <v>05</v>
      </c>
      <c r="N981" s="13" t="str">
        <f ca="1">CONCATENATE(J981,K981,L981,M981,)</f>
        <v>10261705</v>
      </c>
      <c r="O981" s="11">
        <f ca="1">I981*1440</f>
        <v>0</v>
      </c>
      <c r="P981" s="13">
        <v>745</v>
      </c>
      <c r="Q981" s="13" t="str">
        <f>E981</f>
        <v>LONDON LHR</v>
      </c>
      <c r="R981" s="13" t="s">
        <v>343</v>
      </c>
      <c r="S981" s="29" t="str">
        <f ca="1">CONCATENATE(N981,",",INT(O981),",",P981,",",Q981,",",R981)</f>
        <v>10261705,0,745,LONDON LHR,GENEVA</v>
      </c>
    </row>
    <row r="982" spans="1:19" x14ac:dyDescent="0.25">
      <c r="A982" s="34">
        <v>43764</v>
      </c>
      <c r="B982" s="18">
        <v>0.59027777777777779</v>
      </c>
      <c r="C982" s="18">
        <f ca="1">B982+(D982/1440)</f>
        <v>0.59583333333333333</v>
      </c>
      <c r="D982" s="31">
        <f ca="1">RANDBETWEEN(-30,120)</f>
        <v>8</v>
      </c>
      <c r="E982" s="19" t="s">
        <v>30</v>
      </c>
      <c r="F982" s="19" t="s">
        <v>31</v>
      </c>
      <c r="G982" s="19" t="s">
        <v>162</v>
      </c>
      <c r="H982" s="19"/>
      <c r="I982" s="11">
        <f ca="1">IF(C982&gt;B982,-(B982-C982),C982-B982)</f>
        <v>5.5555555555555358E-3</v>
      </c>
      <c r="J982" s="11">
        <f>MONTH(A982)</f>
        <v>10</v>
      </c>
      <c r="K982" s="11" t="str">
        <f>TEXT(DAY(A982), "DD")</f>
        <v>26</v>
      </c>
      <c r="L982" s="12" t="str">
        <f ca="1">TEXT(HOUR(C982),"00")</f>
        <v>14</v>
      </c>
      <c r="M982" s="12" t="str">
        <f ca="1">TEXT(MINUTE(C982),"00")</f>
        <v>18</v>
      </c>
      <c r="N982" s="13" t="str">
        <f ca="1">CONCATENATE(J982,K982,L982,M982,)</f>
        <v>10261418</v>
      </c>
      <c r="O982" s="11">
        <f ca="1">I982*1440</f>
        <v>7.9999999999999716</v>
      </c>
      <c r="P982" s="13">
        <v>409</v>
      </c>
      <c r="Q982" s="13" t="str">
        <f>E982</f>
        <v>PARIS CDG</v>
      </c>
      <c r="R982" s="13" t="s">
        <v>343</v>
      </c>
      <c r="S982" s="29" t="str">
        <f ca="1">CONCATENATE(N982,",",INT(O982),",",P982,",",Q982,",",R982)</f>
        <v>10261418,7,409,PARIS CDG,GENEVA</v>
      </c>
    </row>
    <row r="983" spans="1:19" x14ac:dyDescent="0.25">
      <c r="A983" s="34">
        <v>43764</v>
      </c>
      <c r="B983" s="18">
        <v>0.73611111111111116</v>
      </c>
      <c r="C983" s="18">
        <f ca="1">B983+(D983/1440)</f>
        <v>0.72569444444444453</v>
      </c>
      <c r="D983" s="31">
        <f ca="1">RANDBETWEEN(-30,120)</f>
        <v>-15</v>
      </c>
      <c r="E983" s="19" t="s">
        <v>115</v>
      </c>
      <c r="F983" s="19" t="s">
        <v>116</v>
      </c>
      <c r="G983" s="19" t="s">
        <v>210</v>
      </c>
      <c r="H983" s="19"/>
      <c r="I983" s="11">
        <f ca="1">IF(C983&gt;B983,-(B983-C983),C983-B983)</f>
        <v>-1.041666666666663E-2</v>
      </c>
      <c r="J983" s="11">
        <f>MONTH(A983)</f>
        <v>10</v>
      </c>
      <c r="K983" s="11" t="str">
        <f>TEXT(DAY(A983), "DD")</f>
        <v>26</v>
      </c>
      <c r="L983" s="12" t="str">
        <f ca="1">TEXT(HOUR(C983),"00")</f>
        <v>17</v>
      </c>
      <c r="M983" s="12" t="str">
        <f ca="1">TEXT(MINUTE(C983),"00")</f>
        <v>25</v>
      </c>
      <c r="N983" s="13" t="str">
        <f ca="1">CONCATENATE(J983,K983,L983,M983,)</f>
        <v>10261725</v>
      </c>
      <c r="O983" s="11">
        <f ca="1">I983*1440</f>
        <v>-14.999999999999947</v>
      </c>
      <c r="P983" s="13">
        <v>1022</v>
      </c>
      <c r="Q983" s="13" t="str">
        <f>E983</f>
        <v>MADRID</v>
      </c>
      <c r="R983" s="13" t="s">
        <v>343</v>
      </c>
      <c r="S983" s="29" t="str">
        <f ca="1">CONCATENATE(N983,",",INT(O983),",",P983,",",Q983,",",R983)</f>
        <v>10261725,-15,1022,MADRID,GENEVA</v>
      </c>
    </row>
    <row r="984" spans="1:19" ht="29.25" x14ac:dyDescent="0.25">
      <c r="A984" s="34">
        <v>43764</v>
      </c>
      <c r="B984" s="18">
        <v>0.74305555555555547</v>
      </c>
      <c r="C984" s="18">
        <f ca="1">B984+(D984/1440)</f>
        <v>0.75833333333333319</v>
      </c>
      <c r="D984" s="31">
        <f ca="1">RANDBETWEEN(-30,120)</f>
        <v>22</v>
      </c>
      <c r="E984" s="19" t="s">
        <v>25</v>
      </c>
      <c r="F984" s="19" t="s">
        <v>215</v>
      </c>
      <c r="G984" s="19" t="s">
        <v>216</v>
      </c>
      <c r="H984" s="19"/>
      <c r="I984" s="11">
        <f ca="1">IF(C984&gt;B984,-(B984-C984),C984-B984)</f>
        <v>1.5277777777777724E-2</v>
      </c>
      <c r="J984" s="11">
        <f>MONTH(A984)</f>
        <v>10</v>
      </c>
      <c r="K984" s="11" t="str">
        <f>TEXT(DAY(A984), "DD")</f>
        <v>26</v>
      </c>
      <c r="L984" s="12" t="str">
        <f ca="1">TEXT(HOUR(C984),"00")</f>
        <v>18</v>
      </c>
      <c r="M984" s="12" t="str">
        <f ca="1">TEXT(MINUTE(C984),"00")</f>
        <v>12</v>
      </c>
      <c r="N984" s="13" t="str">
        <f ca="1">CONCATENATE(J984,K984,L984,M984,)</f>
        <v>10261812</v>
      </c>
      <c r="O984" s="11">
        <f ca="1">I984*1440</f>
        <v>21.999999999999922</v>
      </c>
      <c r="P984" s="13">
        <v>622</v>
      </c>
      <c r="Q984" s="13" t="str">
        <f>E984</f>
        <v>BARCELONA</v>
      </c>
      <c r="R984" s="13" t="s">
        <v>343</v>
      </c>
      <c r="S984" s="29" t="str">
        <f ca="1">CONCATENATE(N984,",",INT(O984),",",P984,",",Q984,",",R984)</f>
        <v>10261812,21,622,BARCELONA,GENEVA</v>
      </c>
    </row>
    <row r="985" spans="1:19" ht="29.25" x14ac:dyDescent="0.25">
      <c r="A985" s="34">
        <v>43764</v>
      </c>
      <c r="B985" s="18">
        <v>0.65972222222222221</v>
      </c>
      <c r="C985" s="18">
        <f ca="1">B985+(D985/1440)</f>
        <v>0.6791666666666667</v>
      </c>
      <c r="D985" s="31">
        <f ca="1">RANDBETWEEN(-30,120)</f>
        <v>28</v>
      </c>
      <c r="E985" s="19" t="s">
        <v>103</v>
      </c>
      <c r="F985" s="19" t="s">
        <v>37</v>
      </c>
      <c r="G985" s="19" t="s">
        <v>178</v>
      </c>
      <c r="H985" s="19"/>
      <c r="I985" s="11">
        <f ca="1">IF(C985&gt;B985,-(B985-C985),C985-B985)</f>
        <v>1.9444444444444486E-2</v>
      </c>
      <c r="J985" s="11">
        <f>MONTH(A985)</f>
        <v>10</v>
      </c>
      <c r="K985" s="11" t="str">
        <f>TEXT(DAY(A985), "DD")</f>
        <v>26</v>
      </c>
      <c r="L985" s="12" t="str">
        <f ca="1">TEXT(HOUR(C985),"00")</f>
        <v>16</v>
      </c>
      <c r="M985" s="12" t="str">
        <f ca="1">TEXT(MINUTE(C985),"00")</f>
        <v>18</v>
      </c>
      <c r="N985" s="13" t="str">
        <f ca="1">CONCATENATE(J985,K985,L985,M985,)</f>
        <v>10261618</v>
      </c>
      <c r="O985" s="11">
        <f ca="1">I985*1440</f>
        <v>28.00000000000006</v>
      </c>
      <c r="P985" s="13">
        <v>745</v>
      </c>
      <c r="Q985" s="13" t="str">
        <f>E985</f>
        <v>LONDON LCY</v>
      </c>
      <c r="R985" s="13" t="s">
        <v>343</v>
      </c>
      <c r="S985" s="29" t="str">
        <f ca="1">CONCATENATE(N985,",",INT(O985),",",P985,",",Q985,",",R985)</f>
        <v>10261618,28,745,LONDON LCY,GENEVA</v>
      </c>
    </row>
    <row r="986" spans="1:19" x14ac:dyDescent="0.25">
      <c r="A986" s="34">
        <v>43764</v>
      </c>
      <c r="B986" s="18">
        <v>0.73263888888888884</v>
      </c>
      <c r="C986" s="18">
        <f ca="1">B986+(D986/1440)</f>
        <v>0.79305555555555551</v>
      </c>
      <c r="D986" s="31">
        <f ca="1">RANDBETWEEN(-30,120)</f>
        <v>87</v>
      </c>
      <c r="E986" s="19" t="s">
        <v>107</v>
      </c>
      <c r="F986" s="19" t="s">
        <v>108</v>
      </c>
      <c r="G986" s="19" t="s">
        <v>209</v>
      </c>
      <c r="H986" s="19"/>
      <c r="I986" s="11">
        <f ca="1">IF(C986&gt;B986,-(B986-C986),C986-B986)</f>
        <v>6.0416666666666674E-2</v>
      </c>
      <c r="J986" s="11">
        <f>MONTH(A986)</f>
        <v>10</v>
      </c>
      <c r="K986" s="11" t="str">
        <f>TEXT(DAY(A986), "DD")</f>
        <v>26</v>
      </c>
      <c r="L986" s="12" t="str">
        <f ca="1">TEXT(HOUR(C986),"00")</f>
        <v>19</v>
      </c>
      <c r="M986" s="12" t="str">
        <f ca="1">TEXT(MINUTE(C986),"00")</f>
        <v>02</v>
      </c>
      <c r="N986" s="13" t="str">
        <f ca="1">CONCATENATE(J986,K986,L986,M986,)</f>
        <v>10261902</v>
      </c>
      <c r="O986" s="11">
        <f ca="1">I986*1440</f>
        <v>87.000000000000014</v>
      </c>
      <c r="P986" s="13">
        <v>1501</v>
      </c>
      <c r="Q986" s="13" t="str">
        <f>E986</f>
        <v>LISBON</v>
      </c>
      <c r="R986" s="13" t="s">
        <v>343</v>
      </c>
      <c r="S986" s="29" t="str">
        <f ca="1">CONCATENATE(N986,",",INT(O986),",",P986,",",Q986,",",R986)</f>
        <v>10261902,87,1501,LISBON,GENEVA</v>
      </c>
    </row>
    <row r="987" spans="1:19" x14ac:dyDescent="0.25">
      <c r="A987" s="34">
        <v>43764</v>
      </c>
      <c r="B987" s="18">
        <v>0.64583333333333337</v>
      </c>
      <c r="C987" s="18">
        <f ca="1">B987+(D987/1440)</f>
        <v>0.67291666666666672</v>
      </c>
      <c r="D987" s="31">
        <f ca="1">RANDBETWEEN(-30,120)</f>
        <v>39</v>
      </c>
      <c r="E987" s="19" t="s">
        <v>173</v>
      </c>
      <c r="F987" s="19" t="s">
        <v>23</v>
      </c>
      <c r="G987" s="19" t="s">
        <v>174</v>
      </c>
      <c r="H987" s="19"/>
      <c r="I987" s="11">
        <f ca="1">IF(C987&gt;B987,-(B987-C987),C987-B987)</f>
        <v>2.7083333333333348E-2</v>
      </c>
      <c r="J987" s="11">
        <f>MONTH(A987)</f>
        <v>10</v>
      </c>
      <c r="K987" s="11" t="str">
        <f>TEXT(DAY(A987), "DD")</f>
        <v>26</v>
      </c>
      <c r="L987" s="12" t="str">
        <f ca="1">TEXT(HOUR(C987),"00")</f>
        <v>16</v>
      </c>
      <c r="M987" s="12" t="str">
        <f ca="1">TEXT(MINUTE(C987),"00")</f>
        <v>09</v>
      </c>
      <c r="N987" s="13" t="str">
        <f ca="1">CONCATENATE(J987,K987,L987,M987,)</f>
        <v>10261609</v>
      </c>
      <c r="O987" s="11">
        <f ca="1">I987*1440</f>
        <v>39.000000000000021</v>
      </c>
      <c r="P987" s="13">
        <v>897</v>
      </c>
      <c r="Q987" s="13" t="str">
        <f>E987</f>
        <v>IBIZA</v>
      </c>
      <c r="R987" s="13" t="s">
        <v>343</v>
      </c>
      <c r="S987" s="29" t="str">
        <f ca="1">CONCATENATE(N987,",",INT(O987),",",P987,",",Q987,",",R987)</f>
        <v>10261609,39,897,IBIZA,GENEVA</v>
      </c>
    </row>
    <row r="988" spans="1:19" x14ac:dyDescent="0.25">
      <c r="A988" s="34">
        <v>43764</v>
      </c>
      <c r="B988" s="18">
        <v>0.68055555555555547</v>
      </c>
      <c r="C988" s="18">
        <f ca="1">B988+(D988/1440)</f>
        <v>0.76180555555555551</v>
      </c>
      <c r="D988" s="31">
        <f ca="1">RANDBETWEEN(-30,120)</f>
        <v>117</v>
      </c>
      <c r="E988" s="19" t="s">
        <v>188</v>
      </c>
      <c r="F988" s="19" t="s">
        <v>23</v>
      </c>
      <c r="G988" s="19" t="s">
        <v>189</v>
      </c>
      <c r="H988" s="19"/>
      <c r="I988" s="11">
        <f ca="1">IF(C988&gt;B988,-(B988-C988),C988-B988)</f>
        <v>8.1250000000000044E-2</v>
      </c>
      <c r="J988" s="11">
        <f>MONTH(A988)</f>
        <v>10</v>
      </c>
      <c r="K988" s="11" t="str">
        <f>TEXT(DAY(A988), "DD")</f>
        <v>26</v>
      </c>
      <c r="L988" s="12" t="str">
        <f ca="1">TEXT(HOUR(C988),"00")</f>
        <v>18</v>
      </c>
      <c r="M988" s="12" t="str">
        <f ca="1">TEXT(MINUTE(C988),"00")</f>
        <v>17</v>
      </c>
      <c r="N988" s="13" t="str">
        <f ca="1">CONCATENATE(J988,K988,L988,M988,)</f>
        <v>10261817</v>
      </c>
      <c r="O988" s="11">
        <f ca="1">I988*1440</f>
        <v>117.00000000000006</v>
      </c>
      <c r="P988" s="13">
        <v>1134</v>
      </c>
      <c r="Q988" s="13" t="str">
        <f>E988</f>
        <v>BRINDISI</v>
      </c>
      <c r="R988" s="13" t="s">
        <v>343</v>
      </c>
      <c r="S988" s="29" t="str">
        <f ca="1">CONCATENATE(N988,",",INT(O988),",",P988,",",Q988,",",R988)</f>
        <v>10261817,117,1134,BRINDISI,GENEVA</v>
      </c>
    </row>
    <row r="989" spans="1:19" ht="29.25" x14ac:dyDescent="0.25">
      <c r="A989" s="34">
        <v>43764</v>
      </c>
      <c r="B989" s="18">
        <v>0.67013888888888884</v>
      </c>
      <c r="C989" s="18">
        <f ca="1">B989+(D989/1440)</f>
        <v>0.6958333333333333</v>
      </c>
      <c r="D989" s="31">
        <f ca="1">RANDBETWEEN(-30,120)</f>
        <v>37</v>
      </c>
      <c r="E989" s="19" t="s">
        <v>13</v>
      </c>
      <c r="F989" s="19" t="s">
        <v>14</v>
      </c>
      <c r="G989" s="19" t="s">
        <v>180</v>
      </c>
      <c r="H989" s="19"/>
      <c r="I989" s="11">
        <f ca="1">IF(C989&gt;B989,-(B989-C989),C989-B989)</f>
        <v>2.5694444444444464E-2</v>
      </c>
      <c r="J989" s="11">
        <f>MONTH(A989)</f>
        <v>10</v>
      </c>
      <c r="K989" s="11" t="str">
        <f>TEXT(DAY(A989), "DD")</f>
        <v>26</v>
      </c>
      <c r="L989" s="12" t="str">
        <f ca="1">TEXT(HOUR(C989),"00")</f>
        <v>16</v>
      </c>
      <c r="M989" s="12" t="str">
        <f ca="1">TEXT(MINUTE(C989),"00")</f>
        <v>42</v>
      </c>
      <c r="N989" s="13" t="str">
        <f ca="1">CONCATENATE(J989,K989,L989,M989,)</f>
        <v>10261642</v>
      </c>
      <c r="O989" s="11">
        <f ca="1">I989*1440</f>
        <v>37.000000000000028</v>
      </c>
      <c r="P989" s="13">
        <v>532</v>
      </c>
      <c r="Q989" s="13" t="str">
        <f>E989</f>
        <v>BRUSSELS</v>
      </c>
      <c r="R989" s="13" t="s">
        <v>343</v>
      </c>
      <c r="S989" s="29" t="str">
        <f ca="1">CONCATENATE(N989,",",INT(O989),",",P989,",",Q989,",",R989)</f>
        <v>10261642,37,532,BRUSSELS,GENEVA</v>
      </c>
    </row>
    <row r="990" spans="1:19" ht="29.25" x14ac:dyDescent="0.25">
      <c r="A990" s="34">
        <v>43764</v>
      </c>
      <c r="B990" s="25">
        <v>0.67708333333333337</v>
      </c>
      <c r="C990" s="18">
        <f ca="1">B990+(D990/1440)</f>
        <v>0.67986111111111114</v>
      </c>
      <c r="D990" s="31">
        <f ca="1">RANDBETWEEN(-30,120)</f>
        <v>4</v>
      </c>
      <c r="E990" s="26" t="s">
        <v>185</v>
      </c>
      <c r="F990" s="26" t="s">
        <v>186</v>
      </c>
      <c r="G990" s="26" t="s">
        <v>187</v>
      </c>
      <c r="H990" s="19"/>
      <c r="I990" s="11">
        <f ca="1">IF(C990&gt;B990,-(B990-C990),C990-B990)</f>
        <v>2.7777777777777679E-3</v>
      </c>
      <c r="J990" s="11">
        <f>MONTH(A990)</f>
        <v>10</v>
      </c>
      <c r="K990" s="11" t="str">
        <f>TEXT(DAY(A990), "DD")</f>
        <v>26</v>
      </c>
      <c r="L990" s="12" t="str">
        <f ca="1">TEXT(HOUR(C990),"00")</f>
        <v>16</v>
      </c>
      <c r="M990" s="12" t="str">
        <f ca="1">TEXT(MINUTE(C990),"00")</f>
        <v>19</v>
      </c>
      <c r="N990" s="13" t="str">
        <f ca="1">CONCATENATE(J990,K990,L990,M990,)</f>
        <v>10261619</v>
      </c>
      <c r="O990" s="11">
        <f ca="1">I990*1440</f>
        <v>3.9999999999999858</v>
      </c>
      <c r="P990" s="13">
        <v>1822</v>
      </c>
      <c r="Q990" s="13" t="str">
        <f>E990</f>
        <v>CASABLANCA</v>
      </c>
      <c r="R990" s="13" t="s">
        <v>343</v>
      </c>
      <c r="S990" s="29" t="str">
        <f ca="1">CONCATENATE(N990,",",INT(O990),",",P990,",",Q990,",",R990)</f>
        <v>10261619,3,1822,CASABLANCA,GENEVA</v>
      </c>
    </row>
    <row r="991" spans="1:19" x14ac:dyDescent="0.25">
      <c r="A991" s="34">
        <v>43764</v>
      </c>
      <c r="B991" s="18">
        <v>0.78819444444444453</v>
      </c>
      <c r="C991" s="18">
        <f ca="1">B991+(D991/1440)</f>
        <v>0.82777777777777783</v>
      </c>
      <c r="D991" s="31">
        <f ca="1">RANDBETWEEN(-30,120)</f>
        <v>57</v>
      </c>
      <c r="E991" s="19" t="s">
        <v>36</v>
      </c>
      <c r="F991" s="19" t="s">
        <v>37</v>
      </c>
      <c r="G991" s="19" t="s">
        <v>230</v>
      </c>
      <c r="H991" s="19"/>
      <c r="I991" s="11">
        <f ca="1">IF(C991&gt;B991,-(B991-C991),C991-B991)</f>
        <v>3.9583333333333304E-2</v>
      </c>
      <c r="J991" s="11">
        <f>MONTH(A991)</f>
        <v>10</v>
      </c>
      <c r="K991" s="11" t="str">
        <f>TEXT(DAY(A991), "DD")</f>
        <v>26</v>
      </c>
      <c r="L991" s="12" t="str">
        <f ca="1">TEXT(HOUR(C991),"00")</f>
        <v>19</v>
      </c>
      <c r="M991" s="12" t="str">
        <f ca="1">TEXT(MINUTE(C991),"00")</f>
        <v>52</v>
      </c>
      <c r="N991" s="13" t="str">
        <f ca="1">CONCATENATE(J991,K991,L991,M991,)</f>
        <v>10261952</v>
      </c>
      <c r="O991" s="11">
        <f ca="1">I991*1440</f>
        <v>56.999999999999957</v>
      </c>
      <c r="P991" s="13">
        <v>223</v>
      </c>
      <c r="Q991" s="13" t="str">
        <f>E991</f>
        <v>ZURICH</v>
      </c>
      <c r="R991" s="13" t="s">
        <v>343</v>
      </c>
      <c r="S991" s="29" t="str">
        <f ca="1">CONCATENATE(N991,",",INT(O991),",",P991,",",Q991,",",R991)</f>
        <v>10261952,57,223,ZURICH,GENEVA</v>
      </c>
    </row>
    <row r="992" spans="1:19" ht="29.25" x14ac:dyDescent="0.25">
      <c r="A992" s="34">
        <v>43764</v>
      </c>
      <c r="B992" s="18">
        <v>0.76736111111111116</v>
      </c>
      <c r="C992" s="18">
        <f ca="1">B992+(D992/1440)</f>
        <v>0.78194444444444444</v>
      </c>
      <c r="D992" s="31">
        <f ca="1">RANDBETWEEN(-30,120)</f>
        <v>21</v>
      </c>
      <c r="E992" s="19" t="s">
        <v>27</v>
      </c>
      <c r="F992" s="19" t="s">
        <v>37</v>
      </c>
      <c r="G992" s="19" t="s">
        <v>223</v>
      </c>
      <c r="H992" s="19"/>
      <c r="I992" s="11">
        <f ca="1">IF(C992&gt;B992,-(B992-C992),C992-B992)</f>
        <v>1.4583333333333282E-2</v>
      </c>
      <c r="J992" s="11">
        <f>MONTH(A992)</f>
        <v>10</v>
      </c>
      <c r="K992" s="11" t="str">
        <f>TEXT(DAY(A992), "DD")</f>
        <v>26</v>
      </c>
      <c r="L992" s="12" t="str">
        <f ca="1">TEXT(HOUR(C992),"00")</f>
        <v>18</v>
      </c>
      <c r="M992" s="12" t="str">
        <f ca="1">TEXT(MINUTE(C992),"00")</f>
        <v>46</v>
      </c>
      <c r="N992" s="13" t="str">
        <f ca="1">CONCATENATE(J992,K992,L992,M992,)</f>
        <v>10261846</v>
      </c>
      <c r="O992" s="11">
        <f ca="1">I992*1440</f>
        <v>20.999999999999925</v>
      </c>
      <c r="P992" s="13">
        <v>473</v>
      </c>
      <c r="Q992" s="13" t="str">
        <f>E992</f>
        <v>FRANKFURT</v>
      </c>
      <c r="R992" s="13" t="s">
        <v>343</v>
      </c>
      <c r="S992" s="29" t="str">
        <f ca="1">CONCATENATE(N992,",",INT(O992),",",P992,",",Q992,",",R992)</f>
        <v>10261846,20,473,FRANKFURT,GENEVA</v>
      </c>
    </row>
    <row r="993" spans="1:19" x14ac:dyDescent="0.25">
      <c r="A993" s="34">
        <v>43764</v>
      </c>
      <c r="B993" s="18">
        <v>0.76041666666666663</v>
      </c>
      <c r="C993" s="18">
        <f ca="1">B993+(D993/1440)</f>
        <v>0.80208333333333326</v>
      </c>
      <c r="D993" s="31">
        <f ca="1">RANDBETWEEN(-30,120)</f>
        <v>60</v>
      </c>
      <c r="E993" s="19" t="s">
        <v>220</v>
      </c>
      <c r="F993" s="19" t="s">
        <v>23</v>
      </c>
      <c r="G993" s="19" t="s">
        <v>221</v>
      </c>
      <c r="H993" s="19"/>
      <c r="I993" s="11">
        <f ca="1">IF(C993&gt;B993,-(B993-C993),C993-B993)</f>
        <v>4.166666666666663E-2</v>
      </c>
      <c r="J993" s="11">
        <f>MONTH(A993)</f>
        <v>10</v>
      </c>
      <c r="K993" s="11" t="str">
        <f>TEXT(DAY(A993), "DD")</f>
        <v>26</v>
      </c>
      <c r="L993" s="12" t="str">
        <f ca="1">TEXT(HOUR(C993),"00")</f>
        <v>19</v>
      </c>
      <c r="M993" s="12" t="str">
        <f ca="1">TEXT(MINUTE(C993),"00")</f>
        <v>15</v>
      </c>
      <c r="N993" s="13" t="str">
        <f ca="1">CONCATENATE(J993,K993,L993,M993,)</f>
        <v>10261915</v>
      </c>
      <c r="O993" s="11">
        <f ca="1">I993*1440</f>
        <v>59.999999999999943</v>
      </c>
      <c r="P993" s="13">
        <v>1402</v>
      </c>
      <c r="Q993" s="13" t="str">
        <f>E993</f>
        <v>SEVILLA</v>
      </c>
      <c r="R993" s="13" t="s">
        <v>343</v>
      </c>
      <c r="S993" s="29" t="str">
        <f ca="1">CONCATENATE(N993,",",INT(O993),",",P993,",",Q993,",",R993)</f>
        <v>10261915,59,1402,SEVILLA,GENEVA</v>
      </c>
    </row>
    <row r="994" spans="1:19" ht="29.25" x14ac:dyDescent="0.25">
      <c r="A994" s="34">
        <v>43764</v>
      </c>
      <c r="B994" s="18">
        <v>0.75</v>
      </c>
      <c r="C994" s="18">
        <f ca="1">B994+(D994/1440)</f>
        <v>0.81180555555555556</v>
      </c>
      <c r="D994" s="31">
        <f ca="1">RANDBETWEEN(-30,120)</f>
        <v>89</v>
      </c>
      <c r="E994" s="19" t="s">
        <v>13</v>
      </c>
      <c r="F994" s="19" t="s">
        <v>14</v>
      </c>
      <c r="G994" s="19" t="s">
        <v>217</v>
      </c>
      <c r="H994" s="19"/>
      <c r="I994" s="11">
        <f ca="1">IF(C994&gt;B994,-(B994-C994),C994-B994)</f>
        <v>6.1805555555555558E-2</v>
      </c>
      <c r="J994" s="11">
        <f>MONTH(A994)</f>
        <v>10</v>
      </c>
      <c r="K994" s="11" t="str">
        <f>TEXT(DAY(A994), "DD")</f>
        <v>26</v>
      </c>
      <c r="L994" s="12" t="str">
        <f ca="1">TEXT(HOUR(C994),"00")</f>
        <v>19</v>
      </c>
      <c r="M994" s="12" t="str">
        <f ca="1">TEXT(MINUTE(C994),"00")</f>
        <v>29</v>
      </c>
      <c r="N994" s="13" t="str">
        <f ca="1">CONCATENATE(J994,K994,L994,M994,)</f>
        <v>10261929</v>
      </c>
      <c r="O994" s="11">
        <f ca="1">I994*1440</f>
        <v>89</v>
      </c>
      <c r="P994" s="13">
        <v>532</v>
      </c>
      <c r="Q994" s="13" t="str">
        <f>E994</f>
        <v>BRUSSELS</v>
      </c>
      <c r="R994" s="13" t="s">
        <v>343</v>
      </c>
      <c r="S994" s="29" t="str">
        <f ca="1">CONCATENATE(N994,",",INT(O994),",",P994,",",Q994,",",R994)</f>
        <v>10261929,89,532,BRUSSELS,GENEVA</v>
      </c>
    </row>
    <row r="995" spans="1:19" x14ac:dyDescent="0.25">
      <c r="A995" s="34">
        <v>43764</v>
      </c>
      <c r="B995" s="18">
        <v>0.77430555555555547</v>
      </c>
      <c r="C995" s="18">
        <f ca="1">B995+(D995/1440)</f>
        <v>0.76805555555555549</v>
      </c>
      <c r="D995" s="31">
        <f ca="1">RANDBETWEEN(-30,120)</f>
        <v>-9</v>
      </c>
      <c r="E995" s="19" t="s">
        <v>13</v>
      </c>
      <c r="F995" s="19" t="s">
        <v>23</v>
      </c>
      <c r="G995" s="19" t="s">
        <v>225</v>
      </c>
      <c r="H995" s="19"/>
      <c r="I995" s="11">
        <f ca="1">IF(C995&gt;B995,-(B995-C995),C995-B995)</f>
        <v>-6.2499999999999778E-3</v>
      </c>
      <c r="J995" s="11">
        <f>MONTH(A995)</f>
        <v>10</v>
      </c>
      <c r="K995" s="11" t="str">
        <f>TEXT(DAY(A995), "DD")</f>
        <v>26</v>
      </c>
      <c r="L995" s="12" t="str">
        <f ca="1">TEXT(HOUR(C995),"00")</f>
        <v>18</v>
      </c>
      <c r="M995" s="12" t="str">
        <f ca="1">TEXT(MINUTE(C995),"00")</f>
        <v>26</v>
      </c>
      <c r="N995" s="13" t="str">
        <f ca="1">CONCATENATE(J995,K995,L995,M995,)</f>
        <v>10261826</v>
      </c>
      <c r="O995" s="11">
        <f ca="1">I995*1440</f>
        <v>-8.999999999999968</v>
      </c>
      <c r="P995" s="13">
        <v>532</v>
      </c>
      <c r="Q995" s="13" t="str">
        <f>E995</f>
        <v>BRUSSELS</v>
      </c>
      <c r="R995" s="13" t="s">
        <v>343</v>
      </c>
      <c r="S995" s="29" t="str">
        <f ca="1">CONCATENATE(N995,",",INT(O995),",",P995,",",Q995,",",R995)</f>
        <v>10261826,-9,532,BRUSSELS,GENEVA</v>
      </c>
    </row>
    <row r="996" spans="1:19" ht="29.25" x14ac:dyDescent="0.25">
      <c r="A996" s="34">
        <v>43764</v>
      </c>
      <c r="B996" s="18">
        <v>0.66319444444444442</v>
      </c>
      <c r="C996" s="18">
        <f ca="1">B996+(D996/1440)</f>
        <v>0.64444444444444438</v>
      </c>
      <c r="D996" s="31">
        <f ca="1">RANDBETWEEN(-30,120)</f>
        <v>-27</v>
      </c>
      <c r="E996" s="19" t="s">
        <v>41</v>
      </c>
      <c r="F996" s="19" t="s">
        <v>42</v>
      </c>
      <c r="G996" s="19" t="s">
        <v>179</v>
      </c>
      <c r="H996" s="19"/>
      <c r="I996" s="11">
        <f ca="1">IF(C996&gt;B996,-(B996-C996),C996-B996)</f>
        <v>-1.8750000000000044E-2</v>
      </c>
      <c r="J996" s="11">
        <f>MONTH(A996)</f>
        <v>10</v>
      </c>
      <c r="K996" s="11" t="str">
        <f>TEXT(DAY(A996), "DD")</f>
        <v>26</v>
      </c>
      <c r="L996" s="12" t="str">
        <f ca="1">TEXT(HOUR(C996),"00")</f>
        <v>15</v>
      </c>
      <c r="M996" s="12" t="str">
        <f ca="1">TEXT(MINUTE(C996),"00")</f>
        <v>28</v>
      </c>
      <c r="N996" s="13" t="str">
        <f ca="1">CONCATENATE(J996,K996,L996,M996,)</f>
        <v>10261528</v>
      </c>
      <c r="O996" s="11">
        <f ca="1">I996*1440</f>
        <v>-27.000000000000064</v>
      </c>
      <c r="P996" s="13">
        <v>560</v>
      </c>
      <c r="Q996" s="13" t="str">
        <f>E996</f>
        <v>DUSSELDORF</v>
      </c>
      <c r="R996" s="13" t="s">
        <v>343</v>
      </c>
      <c r="S996" s="29" t="str">
        <f ca="1">CONCATENATE(N996,",",INT(O996),",",P996,",",Q996,",",R996)</f>
        <v>10261528,-28,560,DUSSELDORF,GENEVA</v>
      </c>
    </row>
    <row r="997" spans="1:19" ht="29.25" x14ac:dyDescent="0.25">
      <c r="A997" s="34">
        <v>43764</v>
      </c>
      <c r="B997" s="18">
        <v>0.79513888888888884</v>
      </c>
      <c r="C997" s="18">
        <f ca="1">B997+(D997/1440)</f>
        <v>0.85833333333333328</v>
      </c>
      <c r="D997" s="31">
        <f ca="1">RANDBETWEEN(-30,120)</f>
        <v>91</v>
      </c>
      <c r="E997" s="19" t="s">
        <v>61</v>
      </c>
      <c r="F997" s="19" t="s">
        <v>62</v>
      </c>
      <c r="G997" s="19" t="s">
        <v>231</v>
      </c>
      <c r="H997" s="19"/>
      <c r="I997" s="11">
        <f ca="1">IF(C997&gt;B997,-(B997-C997),C997-B997)</f>
        <v>6.3194444444444442E-2</v>
      </c>
      <c r="J997" s="11">
        <f>MONTH(A997)</f>
        <v>10</v>
      </c>
      <c r="K997" s="11" t="str">
        <f>TEXT(DAY(A997), "DD")</f>
        <v>26</v>
      </c>
      <c r="L997" s="12" t="str">
        <f ca="1">TEXT(HOUR(C997),"00")</f>
        <v>20</v>
      </c>
      <c r="M997" s="12" t="str">
        <f ca="1">TEXT(MINUTE(C997),"00")</f>
        <v>36</v>
      </c>
      <c r="N997" s="13" t="str">
        <f ca="1">CONCATENATE(J997,K997,L997,M997,)</f>
        <v>10262036</v>
      </c>
      <c r="O997" s="11">
        <f ca="1">I997*1440</f>
        <v>91</v>
      </c>
      <c r="P997" s="13">
        <v>1267</v>
      </c>
      <c r="Q997" s="13" t="str">
        <f>E997</f>
        <v>WARSAW</v>
      </c>
      <c r="R997" s="13" t="s">
        <v>343</v>
      </c>
      <c r="S997" s="29" t="str">
        <f ca="1">CONCATENATE(N997,",",INT(O997),",",P997,",",Q997,",",R997)</f>
        <v>10262036,91,1267,WARSAW,GENEVA</v>
      </c>
    </row>
    <row r="998" spans="1:19" ht="43.5" x14ac:dyDescent="0.25">
      <c r="A998" s="34">
        <v>43764</v>
      </c>
      <c r="B998" s="18">
        <v>0.81597222222222221</v>
      </c>
      <c r="C998" s="18">
        <f ca="1">B998+(D998/1440)</f>
        <v>0.88055555555555554</v>
      </c>
      <c r="D998" s="31">
        <f ca="1">RANDBETWEEN(-30,120)</f>
        <v>93</v>
      </c>
      <c r="E998" s="19" t="s">
        <v>79</v>
      </c>
      <c r="F998" s="19" t="s">
        <v>80</v>
      </c>
      <c r="G998" s="19" t="s">
        <v>240</v>
      </c>
      <c r="H998" s="19"/>
      <c r="I998" s="11">
        <f ca="1">IF(C998&gt;B998,-(B998-C998),C998-B998)</f>
        <v>6.4583333333333326E-2</v>
      </c>
      <c r="J998" s="11">
        <f>MONTH(A998)</f>
        <v>10</v>
      </c>
      <c r="K998" s="11" t="str">
        <f>TEXT(DAY(A998), "DD")</f>
        <v>26</v>
      </c>
      <c r="L998" s="12" t="str">
        <f ca="1">TEXT(HOUR(C998),"00")</f>
        <v>21</v>
      </c>
      <c r="M998" s="12" t="str">
        <f ca="1">TEXT(MINUTE(C998),"00")</f>
        <v>08</v>
      </c>
      <c r="N998" s="13" t="str">
        <f ca="1">CONCATENATE(J998,K998,L998,M998,)</f>
        <v>10262108</v>
      </c>
      <c r="O998" s="11">
        <f ca="1">I998*1440</f>
        <v>92.999999999999986</v>
      </c>
      <c r="P998" s="13">
        <v>1144</v>
      </c>
      <c r="Q998" s="13" t="str">
        <f>E998</f>
        <v>COPENHAGEN</v>
      </c>
      <c r="R998" s="13" t="s">
        <v>343</v>
      </c>
      <c r="S998" s="29" t="str">
        <f ca="1">CONCATENATE(N998,",",INT(O998),",",P998,",",Q998,",",R998)</f>
        <v>10262108,93,1144,COPENHAGEN,GENEVA</v>
      </c>
    </row>
    <row r="999" spans="1:19" x14ac:dyDescent="0.25">
      <c r="A999" s="34">
        <v>43764</v>
      </c>
      <c r="B999" s="18">
        <v>0.68055555555555547</v>
      </c>
      <c r="C999" s="18">
        <f ca="1">B999+(D999/1440)</f>
        <v>0.7090277777777777</v>
      </c>
      <c r="D999" s="31">
        <f ca="1">RANDBETWEEN(-30,120)</f>
        <v>41</v>
      </c>
      <c r="E999" s="19" t="s">
        <v>39</v>
      </c>
      <c r="F999" s="19" t="s">
        <v>37</v>
      </c>
      <c r="G999" s="19" t="s">
        <v>190</v>
      </c>
      <c r="H999" s="19"/>
      <c r="I999" s="11">
        <f ca="1">IF(C999&gt;B999,-(B999-C999),C999-B999)</f>
        <v>2.8472222222222232E-2</v>
      </c>
      <c r="J999" s="11">
        <f>MONTH(A999)</f>
        <v>10</v>
      </c>
      <c r="K999" s="11" t="str">
        <f>TEXT(DAY(A999), "DD")</f>
        <v>26</v>
      </c>
      <c r="L999" s="12" t="str">
        <f ca="1">TEXT(HOUR(C999),"00")</f>
        <v>17</v>
      </c>
      <c r="M999" s="12" t="str">
        <f ca="1">TEXT(MINUTE(C999),"00")</f>
        <v>01</v>
      </c>
      <c r="N999" s="13" t="str">
        <f ca="1">CONCATENATE(J999,K999,L999,M999,)</f>
        <v>10261701</v>
      </c>
      <c r="O999" s="11">
        <f ca="1">I999*1440</f>
        <v>41.000000000000014</v>
      </c>
      <c r="P999" s="13">
        <v>463</v>
      </c>
      <c r="Q999" s="13" t="str">
        <f>E999</f>
        <v>MUNICH</v>
      </c>
      <c r="R999" s="13" t="s">
        <v>343</v>
      </c>
      <c r="S999" s="29" t="str">
        <f ca="1">CONCATENATE(N999,",",INT(O999),",",P999,",",Q999,",",R999)</f>
        <v>10261701,41,463,MUNICH,GENEVA</v>
      </c>
    </row>
    <row r="1000" spans="1:19" ht="29.25" x14ac:dyDescent="0.25">
      <c r="A1000" s="34">
        <v>43764</v>
      </c>
      <c r="B1000" s="18">
        <v>0.70833333333333337</v>
      </c>
      <c r="C1000" s="18">
        <f ca="1">B1000+(D1000/1440)</f>
        <v>0.73263888888888895</v>
      </c>
      <c r="D1000" s="31">
        <f ca="1">RANDBETWEEN(-30,120)</f>
        <v>35</v>
      </c>
      <c r="E1000" s="19" t="s">
        <v>197</v>
      </c>
      <c r="F1000" s="19" t="s">
        <v>37</v>
      </c>
      <c r="G1000" s="19" t="s">
        <v>198</v>
      </c>
      <c r="H1000" s="19"/>
      <c r="I1000" s="11">
        <f ca="1">IF(C1000&gt;B1000,-(B1000-C1000),C1000-B1000)</f>
        <v>2.430555555555558E-2</v>
      </c>
      <c r="J1000" s="11">
        <f>MONTH(A1000)</f>
        <v>10</v>
      </c>
      <c r="K1000" s="11" t="str">
        <f>TEXT(DAY(A1000), "DD")</f>
        <v>26</v>
      </c>
      <c r="L1000" s="12" t="str">
        <f ca="1">TEXT(HOUR(C1000),"00")</f>
        <v>17</v>
      </c>
      <c r="M1000" s="12" t="str">
        <f ca="1">TEXT(MINUTE(C1000),"00")</f>
        <v>35</v>
      </c>
      <c r="N1000" s="13" t="str">
        <f ca="1">CONCATENATE(J1000,K1000,L1000,M1000,)</f>
        <v>10261735</v>
      </c>
      <c r="O1000" s="11">
        <f ca="1">I1000*1440</f>
        <v>35.000000000000036</v>
      </c>
      <c r="P1000" s="13">
        <v>2418</v>
      </c>
      <c r="Q1000" s="13" t="str">
        <f>E1000</f>
        <v>MOSCOW DME</v>
      </c>
      <c r="R1000" s="13" t="s">
        <v>343</v>
      </c>
      <c r="S1000" s="29" t="str">
        <f ca="1">CONCATENATE(N1000,",",INT(O1000),",",P1000,",",Q1000,",",R1000)</f>
        <v>10261735,35,2418,MOSCOW DME,GENEVA</v>
      </c>
    </row>
    <row r="1001" spans="1:19" x14ac:dyDescent="0.25">
      <c r="A1001" s="34">
        <v>43764</v>
      </c>
      <c r="B1001" s="18">
        <v>0.67013888888888884</v>
      </c>
      <c r="C1001" s="18">
        <f ca="1">B1001+(D1001/1440)</f>
        <v>0.69444444444444442</v>
      </c>
      <c r="D1001" s="31">
        <f ca="1">RANDBETWEEN(-30,120)</f>
        <v>35</v>
      </c>
      <c r="E1001" s="19" t="s">
        <v>65</v>
      </c>
      <c r="F1001" s="19" t="s">
        <v>23</v>
      </c>
      <c r="G1001" s="19" t="s">
        <v>181</v>
      </c>
      <c r="H1001" s="19"/>
      <c r="I1001" s="11">
        <f ca="1">IF(C1001&gt;B1001,-(B1001-C1001),C1001-B1001)</f>
        <v>2.430555555555558E-2</v>
      </c>
      <c r="J1001" s="11">
        <f>MONTH(A1001)</f>
        <v>10</v>
      </c>
      <c r="K1001" s="11" t="str">
        <f>TEXT(DAY(A1001), "DD")</f>
        <v>26</v>
      </c>
      <c r="L1001" s="12" t="str">
        <f ca="1">TEXT(HOUR(C1001),"00")</f>
        <v>16</v>
      </c>
      <c r="M1001" s="12" t="str">
        <f ca="1">TEXT(MINUTE(C1001),"00")</f>
        <v>40</v>
      </c>
      <c r="N1001" s="13" t="str">
        <f ca="1">CONCATENATE(J1001,K1001,L1001,M1001,)</f>
        <v>10261640</v>
      </c>
      <c r="O1001" s="11">
        <f ca="1">I1001*1440</f>
        <v>35.000000000000036</v>
      </c>
      <c r="P1001" s="13">
        <v>2903</v>
      </c>
      <c r="Q1001" s="13" t="str">
        <f>E1001</f>
        <v>TEL AVIV</v>
      </c>
      <c r="R1001" s="13" t="s">
        <v>343</v>
      </c>
      <c r="S1001" s="29" t="str">
        <f ca="1">CONCATENATE(N1001,",",INT(O1001),",",P1001,",",Q1001,",",R1001)</f>
        <v>10261640,35,2903,TEL AVIV,GENEVA</v>
      </c>
    </row>
    <row r="1002" spans="1:19" ht="29.25" x14ac:dyDescent="0.25">
      <c r="A1002" s="34">
        <v>43764</v>
      </c>
      <c r="B1002" s="18">
        <v>0.82986111111111116</v>
      </c>
      <c r="C1002" s="18">
        <f ca="1">B1002+(D1002/1440)</f>
        <v>0.88750000000000007</v>
      </c>
      <c r="D1002" s="31">
        <f ca="1">RANDBETWEEN(-30,120)</f>
        <v>83</v>
      </c>
      <c r="E1002" s="19" t="s">
        <v>41</v>
      </c>
      <c r="F1002" s="19" t="s">
        <v>42</v>
      </c>
      <c r="G1002" s="19" t="s">
        <v>244</v>
      </c>
      <c r="H1002" s="19"/>
      <c r="I1002" s="11">
        <f ca="1">IF(C1002&gt;B1002,-(B1002-C1002),C1002-B1002)</f>
        <v>5.7638888888888906E-2</v>
      </c>
      <c r="J1002" s="11">
        <f>MONTH(A1002)</f>
        <v>10</v>
      </c>
      <c r="K1002" s="11" t="str">
        <f>TEXT(DAY(A1002), "DD")</f>
        <v>26</v>
      </c>
      <c r="L1002" s="12" t="str">
        <f ca="1">TEXT(HOUR(C1002),"00")</f>
        <v>21</v>
      </c>
      <c r="M1002" s="12" t="str">
        <f ca="1">TEXT(MINUTE(C1002),"00")</f>
        <v>18</v>
      </c>
      <c r="N1002" s="13" t="str">
        <f ca="1">CONCATENATE(J1002,K1002,L1002,M1002,)</f>
        <v>10262118</v>
      </c>
      <c r="O1002" s="11">
        <f ca="1">I1002*1440</f>
        <v>83.000000000000028</v>
      </c>
      <c r="P1002" s="13">
        <v>560</v>
      </c>
      <c r="Q1002" s="13" t="str">
        <f>E1002</f>
        <v>DUSSELDORF</v>
      </c>
      <c r="R1002" s="13" t="s">
        <v>343</v>
      </c>
      <c r="S1002" s="29" t="str">
        <f ca="1">CONCATENATE(N1002,",",INT(O1002),",",P1002,",",Q1002,",",R1002)</f>
        <v>10262118,83,560,DUSSELDORF,GENEVA</v>
      </c>
    </row>
    <row r="1003" spans="1:19" x14ac:dyDescent="0.25">
      <c r="A1003" s="34">
        <v>43764</v>
      </c>
      <c r="B1003" s="18">
        <v>0.74305555555555547</v>
      </c>
      <c r="C1003" s="18">
        <f ca="1">B1003+(D1003/1440)</f>
        <v>0.77847222222222212</v>
      </c>
      <c r="D1003" s="31">
        <f ca="1">RANDBETWEEN(-30,120)</f>
        <v>51</v>
      </c>
      <c r="E1003" s="19" t="s">
        <v>36</v>
      </c>
      <c r="F1003" s="19" t="s">
        <v>37</v>
      </c>
      <c r="G1003" s="19" t="s">
        <v>214</v>
      </c>
      <c r="H1003" s="19"/>
      <c r="I1003" s="11">
        <f ca="1">IF(C1003&gt;B1003,-(B1003-C1003),C1003-B1003)</f>
        <v>3.5416666666666652E-2</v>
      </c>
      <c r="J1003" s="11">
        <f>MONTH(A1003)</f>
        <v>10</v>
      </c>
      <c r="K1003" s="11" t="str">
        <f>TEXT(DAY(A1003), "DD")</f>
        <v>26</v>
      </c>
      <c r="L1003" s="12" t="str">
        <f ca="1">TEXT(HOUR(C1003),"00")</f>
        <v>18</v>
      </c>
      <c r="M1003" s="12" t="str">
        <f ca="1">TEXT(MINUTE(C1003),"00")</f>
        <v>41</v>
      </c>
      <c r="N1003" s="13" t="str">
        <f ca="1">CONCATENATE(J1003,K1003,L1003,M1003,)</f>
        <v>10261841</v>
      </c>
      <c r="O1003" s="11">
        <f ca="1">I1003*1440</f>
        <v>50.999999999999979</v>
      </c>
      <c r="P1003" s="13">
        <v>223</v>
      </c>
      <c r="Q1003" s="13" t="str">
        <f>E1003</f>
        <v>ZURICH</v>
      </c>
      <c r="R1003" s="13" t="s">
        <v>343</v>
      </c>
      <c r="S1003" s="29" t="str">
        <f ca="1">CONCATENATE(N1003,",",INT(O1003),",",P1003,",",Q1003,",",R1003)</f>
        <v>10261841,51,223,ZURICH,GENEVA</v>
      </c>
    </row>
    <row r="1004" spans="1:19" ht="29.25" x14ac:dyDescent="0.25">
      <c r="A1004" s="34">
        <v>43764</v>
      </c>
      <c r="B1004" s="18">
        <v>0.73958333333333337</v>
      </c>
      <c r="C1004" s="18">
        <f ca="1">B1004+(D1004/1440)</f>
        <v>0.78819444444444453</v>
      </c>
      <c r="D1004" s="31">
        <f ca="1">RANDBETWEEN(-30,120)</f>
        <v>70</v>
      </c>
      <c r="E1004" s="19" t="s">
        <v>54</v>
      </c>
      <c r="F1004" s="19" t="s">
        <v>58</v>
      </c>
      <c r="G1004" s="19" t="s">
        <v>213</v>
      </c>
      <c r="H1004" s="19"/>
      <c r="I1004" s="11">
        <f ca="1">IF(C1004&gt;B1004,-(B1004-C1004),C1004-B1004)</f>
        <v>4.861111111111116E-2</v>
      </c>
      <c r="J1004" s="11">
        <f>MONTH(A1004)</f>
        <v>10</v>
      </c>
      <c r="K1004" s="11" t="str">
        <f>TEXT(DAY(A1004), "DD")</f>
        <v>26</v>
      </c>
      <c r="L1004" s="12" t="str">
        <f ca="1">TEXT(HOUR(C1004),"00")</f>
        <v>18</v>
      </c>
      <c r="M1004" s="12" t="str">
        <f ca="1">TEXT(MINUTE(C1004),"00")</f>
        <v>55</v>
      </c>
      <c r="N1004" s="13" t="str">
        <f ca="1">CONCATENATE(J1004,K1004,L1004,M1004,)</f>
        <v>10261855</v>
      </c>
      <c r="O1004" s="11">
        <f ca="1">I1004*1440</f>
        <v>70.000000000000071</v>
      </c>
      <c r="P1004" s="13">
        <v>745</v>
      </c>
      <c r="Q1004" s="13" t="str">
        <f>E1004</f>
        <v>LONDON LHR</v>
      </c>
      <c r="R1004" s="13" t="s">
        <v>343</v>
      </c>
      <c r="S1004" s="29" t="str">
        <f ca="1">CONCATENATE(N1004,",",INT(O1004),",",P1004,",",Q1004,",",R1004)</f>
        <v>10261855,70,745,LONDON LHR,GENEVA</v>
      </c>
    </row>
    <row r="1005" spans="1:19" x14ac:dyDescent="0.25">
      <c r="A1005" s="34">
        <v>43764</v>
      </c>
      <c r="B1005" s="18">
        <v>0.67708333333333337</v>
      </c>
      <c r="C1005" s="18">
        <f ca="1">B1005+(D1005/1440)</f>
        <v>0.74791666666666667</v>
      </c>
      <c r="D1005" s="31">
        <f ca="1">RANDBETWEEN(-30,120)</f>
        <v>102</v>
      </c>
      <c r="E1005" s="19" t="s">
        <v>182</v>
      </c>
      <c r="F1005" s="19" t="s">
        <v>23</v>
      </c>
      <c r="G1005" s="19" t="s">
        <v>183</v>
      </c>
      <c r="H1005" s="19"/>
      <c r="I1005" s="11">
        <f ca="1">IF(C1005&gt;B1005,-(B1005-C1005),C1005-B1005)</f>
        <v>7.0833333333333304E-2</v>
      </c>
      <c r="J1005" s="11">
        <f>MONTH(A1005)</f>
        <v>10</v>
      </c>
      <c r="K1005" s="11" t="str">
        <f>TEXT(DAY(A1005), "DD")</f>
        <v>26</v>
      </c>
      <c r="L1005" s="12" t="str">
        <f ca="1">TEXT(HOUR(C1005),"00")</f>
        <v>17</v>
      </c>
      <c r="M1005" s="12" t="str">
        <f ca="1">TEXT(MINUTE(C1005),"00")</f>
        <v>57</v>
      </c>
      <c r="N1005" s="13" t="str">
        <f ca="1">CONCATENATE(J1005,K1005,L1005,M1005,)</f>
        <v>10261757</v>
      </c>
      <c r="O1005" s="11">
        <f ca="1">I1005*1440</f>
        <v>101.99999999999996</v>
      </c>
      <c r="P1005" s="13">
        <v>864</v>
      </c>
      <c r="Q1005" s="13" t="str">
        <f>E1005</f>
        <v>BRISTOL</v>
      </c>
      <c r="R1005" s="13" t="s">
        <v>343</v>
      </c>
      <c r="S1005" s="29" t="str">
        <f ca="1">CONCATENATE(N1005,",",INT(O1005),",",P1005,",",Q1005,",",R1005)</f>
        <v>10261757,102,864,BRISTOL,GENEVA</v>
      </c>
    </row>
    <row r="1006" spans="1:19" x14ac:dyDescent="0.25">
      <c r="A1006" s="34">
        <v>43764</v>
      </c>
      <c r="B1006" s="18">
        <v>0.76041666666666663</v>
      </c>
      <c r="C1006" s="18">
        <f ca="1">B1006+(D1006/1440)</f>
        <v>0.78472222222222221</v>
      </c>
      <c r="D1006" s="31">
        <f ca="1">RANDBETWEEN(-30,120)</f>
        <v>35</v>
      </c>
      <c r="E1006" s="19" t="s">
        <v>46</v>
      </c>
      <c r="F1006" s="19" t="s">
        <v>23</v>
      </c>
      <c r="G1006" s="19" t="s">
        <v>222</v>
      </c>
      <c r="H1006" s="19"/>
      <c r="I1006" s="11">
        <f ca="1">IF(C1006&gt;B1006,-(B1006-C1006),C1006-B1006)</f>
        <v>2.430555555555558E-2</v>
      </c>
      <c r="J1006" s="11">
        <f>MONTH(A1006)</f>
        <v>10</v>
      </c>
      <c r="K1006" s="11" t="str">
        <f>TEXT(DAY(A1006), "DD")</f>
        <v>26</v>
      </c>
      <c r="L1006" s="12" t="str">
        <f ca="1">TEXT(HOUR(C1006),"00")</f>
        <v>18</v>
      </c>
      <c r="M1006" s="12" t="str">
        <f ca="1">TEXT(MINUTE(C1006),"00")</f>
        <v>50</v>
      </c>
      <c r="N1006" s="13" t="str">
        <f ca="1">CONCATENATE(J1006,K1006,L1006,M1006,)</f>
        <v>10261850</v>
      </c>
      <c r="O1006" s="11">
        <f ca="1">I1006*1440</f>
        <v>35.000000000000036</v>
      </c>
      <c r="P1006" s="13">
        <v>803</v>
      </c>
      <c r="Q1006" s="13" t="str">
        <f>E1006</f>
        <v>VIENNA</v>
      </c>
      <c r="R1006" s="13" t="s">
        <v>343</v>
      </c>
      <c r="S1006" s="29" t="str">
        <f ca="1">CONCATENATE(N1006,",",INT(O1006),",",P1006,",",Q1006,",",R1006)</f>
        <v>10261850,35,803,VIENNA,GENEVA</v>
      </c>
    </row>
    <row r="1007" spans="1:19" ht="29.25" x14ac:dyDescent="0.25">
      <c r="A1007" s="34">
        <v>43764</v>
      </c>
      <c r="B1007" s="18">
        <v>0.69444444444444453</v>
      </c>
      <c r="C1007" s="18">
        <f ca="1">B1007+(D1007/1440)</f>
        <v>0.76875000000000004</v>
      </c>
      <c r="D1007" s="31">
        <f ca="1">RANDBETWEEN(-30,120)</f>
        <v>107</v>
      </c>
      <c r="E1007" s="19" t="s">
        <v>33</v>
      </c>
      <c r="F1007" s="19" t="s">
        <v>34</v>
      </c>
      <c r="G1007" s="19" t="s">
        <v>194</v>
      </c>
      <c r="H1007" s="19"/>
      <c r="I1007" s="11">
        <f ca="1">IF(C1007&gt;B1007,-(B1007-C1007),C1007-B1007)</f>
        <v>7.4305555555555514E-2</v>
      </c>
      <c r="J1007" s="11">
        <f>MONTH(A1007)</f>
        <v>10</v>
      </c>
      <c r="K1007" s="11" t="str">
        <f>TEXT(DAY(A1007), "DD")</f>
        <v>26</v>
      </c>
      <c r="L1007" s="12" t="str">
        <f ca="1">TEXT(HOUR(C1007),"00")</f>
        <v>18</v>
      </c>
      <c r="M1007" s="12" t="str">
        <f ca="1">TEXT(MINUTE(C1007),"00")</f>
        <v>27</v>
      </c>
      <c r="N1007" s="13" t="str">
        <f ca="1">CONCATENATE(J1007,K1007,L1007,M1007,)</f>
        <v>10261827</v>
      </c>
      <c r="O1007" s="11">
        <f ca="1">I1007*1440</f>
        <v>106.99999999999994</v>
      </c>
      <c r="P1007" s="13">
        <v>691</v>
      </c>
      <c r="Q1007" s="13" t="str">
        <f>E1007</f>
        <v>AMSTERDAM</v>
      </c>
      <c r="R1007" s="13" t="s">
        <v>343</v>
      </c>
      <c r="S1007" s="29" t="str">
        <f ca="1">CONCATENATE(N1007,",",INT(O1007),",",P1007,",",Q1007,",",R1007)</f>
        <v>10261827,107,691,AMSTERDAM,GENEVA</v>
      </c>
    </row>
    <row r="1008" spans="1:19" x14ac:dyDescent="0.25">
      <c r="A1008" s="34">
        <v>43764</v>
      </c>
      <c r="B1008" s="25">
        <v>0.77777777777777779</v>
      </c>
      <c r="C1008" s="18">
        <f ca="1">B1008+(D1008/1440)</f>
        <v>0.79444444444444451</v>
      </c>
      <c r="D1008" s="31">
        <f ca="1">RANDBETWEEN(-30,120)</f>
        <v>24</v>
      </c>
      <c r="E1008" s="26" t="s">
        <v>19</v>
      </c>
      <c r="F1008" s="26" t="s">
        <v>20</v>
      </c>
      <c r="G1008" s="26" t="s">
        <v>226</v>
      </c>
      <c r="H1008" s="19"/>
      <c r="I1008" s="11">
        <f ca="1">IF(C1008&gt;B1008,-(B1008-C1008),C1008-B1008)</f>
        <v>1.6666666666666718E-2</v>
      </c>
      <c r="J1008" s="11">
        <f>MONTH(A1008)</f>
        <v>10</v>
      </c>
      <c r="K1008" s="11" t="str">
        <f>TEXT(DAY(A1008), "DD")</f>
        <v>26</v>
      </c>
      <c r="L1008" s="12" t="str">
        <f ca="1">TEXT(HOUR(C1008),"00")</f>
        <v>19</v>
      </c>
      <c r="M1008" s="12" t="str">
        <f ca="1">TEXT(MINUTE(C1008),"00")</f>
        <v>04</v>
      </c>
      <c r="N1008" s="13" t="str">
        <f ca="1">CONCATENATE(J1008,K1008,L1008,M1008,)</f>
        <v>10261904</v>
      </c>
      <c r="O1008" s="11">
        <f ca="1">I1008*1440</f>
        <v>24.000000000000075</v>
      </c>
      <c r="P1008" s="13">
        <v>250</v>
      </c>
      <c r="Q1008" s="13" t="str">
        <f>E1008</f>
        <v>MILAN LIN</v>
      </c>
      <c r="R1008" s="13" t="s">
        <v>343</v>
      </c>
      <c r="S1008" s="29" t="str">
        <f ca="1">CONCATENATE(N1008,",",INT(O1008),",",P1008,",",Q1008,",",R1008)</f>
        <v>10261904,24,250,MILAN LIN,GENEVA</v>
      </c>
    </row>
    <row r="1009" spans="1:19" ht="29.25" x14ac:dyDescent="0.25">
      <c r="A1009" s="34">
        <v>43764</v>
      </c>
      <c r="B1009" s="18">
        <v>0.71527777777777779</v>
      </c>
      <c r="C1009" s="18">
        <f ca="1">B1009+(D1009/1440)</f>
        <v>0.76041666666666663</v>
      </c>
      <c r="D1009" s="31">
        <f ca="1">RANDBETWEEN(-30,120)</f>
        <v>65</v>
      </c>
      <c r="E1009" s="19" t="s">
        <v>90</v>
      </c>
      <c r="F1009" s="19" t="s">
        <v>91</v>
      </c>
      <c r="G1009" s="19" t="s">
        <v>201</v>
      </c>
      <c r="H1009" s="19"/>
      <c r="I1009" s="11">
        <f ca="1">IF(C1009&gt;B1009,-(B1009-C1009),C1009-B1009)</f>
        <v>4.513888888888884E-2</v>
      </c>
      <c r="J1009" s="11">
        <f>MONTH(A1009)</f>
        <v>10</v>
      </c>
      <c r="K1009" s="11" t="str">
        <f>TEXT(DAY(A1009), "DD")</f>
        <v>26</v>
      </c>
      <c r="L1009" s="12" t="str">
        <f ca="1">TEXT(HOUR(C1009),"00")</f>
        <v>18</v>
      </c>
      <c r="M1009" s="12" t="str">
        <f ca="1">TEXT(MINUTE(C1009),"00")</f>
        <v>15</v>
      </c>
      <c r="N1009" s="13" t="str">
        <f ca="1">CONCATENATE(J1009,K1009,L1009,M1009,)</f>
        <v>10261815</v>
      </c>
      <c r="O1009" s="11">
        <f ca="1">I1009*1440</f>
        <v>64.999999999999929</v>
      </c>
      <c r="P1009" s="13">
        <v>1919</v>
      </c>
      <c r="Q1009" s="13" t="str">
        <f>E1009</f>
        <v>ISTANBUL IST</v>
      </c>
      <c r="R1009" s="13" t="s">
        <v>343</v>
      </c>
      <c r="S1009" s="29" t="str">
        <f ca="1">CONCATENATE(N1009,",",INT(O1009),",",P1009,",",Q1009,",",R1009)</f>
        <v>10261815,64,1919,ISTANBUL IST,GENEVA</v>
      </c>
    </row>
    <row r="1010" spans="1:19" x14ac:dyDescent="0.25">
      <c r="A1010" s="34">
        <v>43764</v>
      </c>
      <c r="B1010" s="18">
        <v>0.78125</v>
      </c>
      <c r="C1010" s="18">
        <f ca="1">B1010+(D1010/1440)</f>
        <v>0.7680555555555556</v>
      </c>
      <c r="D1010" s="31">
        <f ca="1">RANDBETWEEN(-30,120)</f>
        <v>-19</v>
      </c>
      <c r="E1010" s="19" t="s">
        <v>125</v>
      </c>
      <c r="F1010" s="19" t="s">
        <v>126</v>
      </c>
      <c r="G1010" s="19" t="s">
        <v>229</v>
      </c>
      <c r="H1010" s="19"/>
      <c r="I1010" s="11">
        <f ca="1">IF(C1010&gt;B1010,-(B1010-C1010),C1010-B1010)</f>
        <v>-1.3194444444444398E-2</v>
      </c>
      <c r="J1010" s="11">
        <f>MONTH(A1010)</f>
        <v>10</v>
      </c>
      <c r="K1010" s="11" t="str">
        <f>TEXT(DAY(A1010), "DD")</f>
        <v>26</v>
      </c>
      <c r="L1010" s="12" t="str">
        <f ca="1">TEXT(HOUR(C1010),"00")</f>
        <v>18</v>
      </c>
      <c r="M1010" s="12" t="str">
        <f ca="1">TEXT(MINUTE(C1010),"00")</f>
        <v>26</v>
      </c>
      <c r="N1010" s="13" t="str">
        <f ca="1">CONCATENATE(J1010,K1010,L1010,M1010,)</f>
        <v>10261826</v>
      </c>
      <c r="O1010" s="11">
        <f ca="1">I1010*1440</f>
        <v>-18.999999999999932</v>
      </c>
      <c r="P1010" s="13">
        <v>4909</v>
      </c>
      <c r="Q1010" s="13" t="str">
        <f>E1010</f>
        <v>DUBAI</v>
      </c>
      <c r="R1010" s="13" t="s">
        <v>343</v>
      </c>
      <c r="S1010" s="29" t="str">
        <f ca="1">CONCATENATE(N1010,",",INT(O1010),",",P1010,",",Q1010,",",R1010)</f>
        <v>10261826,-19,4909,DUBAI,GENEVA</v>
      </c>
    </row>
    <row r="1011" spans="1:19" x14ac:dyDescent="0.25">
      <c r="A1011" s="34">
        <v>43764</v>
      </c>
      <c r="B1011" s="18">
        <v>0.80555555555555547</v>
      </c>
      <c r="C1011" s="18">
        <f ca="1">B1011+(D1011/1440)</f>
        <v>0.86458333333333326</v>
      </c>
      <c r="D1011" s="31">
        <f ca="1">RANDBETWEEN(-30,120)</f>
        <v>85</v>
      </c>
      <c r="E1011" s="19" t="s">
        <v>56</v>
      </c>
      <c r="F1011" s="19" t="s">
        <v>108</v>
      </c>
      <c r="G1011" s="19" t="s">
        <v>234</v>
      </c>
      <c r="H1011" s="19"/>
      <c r="I1011" s="11">
        <f ca="1">IF(C1011&gt;B1011,-(B1011-C1011),C1011-B1011)</f>
        <v>5.902777777777779E-2</v>
      </c>
      <c r="J1011" s="11">
        <f>MONTH(A1011)</f>
        <v>10</v>
      </c>
      <c r="K1011" s="11" t="str">
        <f>TEXT(DAY(A1011), "DD")</f>
        <v>26</v>
      </c>
      <c r="L1011" s="12" t="str">
        <f ca="1">TEXT(HOUR(C1011),"00")</f>
        <v>20</v>
      </c>
      <c r="M1011" s="12" t="str">
        <f ca="1">TEXT(MINUTE(C1011),"00")</f>
        <v>45</v>
      </c>
      <c r="N1011" s="13" t="str">
        <f ca="1">CONCATENATE(J1011,K1011,L1011,M1011,)</f>
        <v>10262045</v>
      </c>
      <c r="O1011" s="11">
        <f ca="1">I1011*1440</f>
        <v>85.000000000000014</v>
      </c>
      <c r="P1011" s="13">
        <v>1309</v>
      </c>
      <c r="Q1011" s="13" t="str">
        <f>E1011</f>
        <v>PORTO</v>
      </c>
      <c r="R1011" s="13" t="s">
        <v>343</v>
      </c>
      <c r="S1011" s="29" t="str">
        <f ca="1">CONCATENATE(N1011,",",INT(O1011),",",P1011,",",Q1011,",",R1011)</f>
        <v>10262045,85,1309,PORTO,GENEVA</v>
      </c>
    </row>
    <row r="1012" spans="1:19" ht="29.25" x14ac:dyDescent="0.25">
      <c r="A1012" s="34">
        <v>43764</v>
      </c>
      <c r="B1012" s="18">
        <v>0.79861111111111116</v>
      </c>
      <c r="C1012" s="18">
        <f ca="1">B1012+(D1012/1440)</f>
        <v>0.78055555555555556</v>
      </c>
      <c r="D1012" s="31">
        <f ca="1">RANDBETWEEN(-30,120)</f>
        <v>-26</v>
      </c>
      <c r="E1012" s="19" t="s">
        <v>33</v>
      </c>
      <c r="F1012" s="19" t="s">
        <v>23</v>
      </c>
      <c r="G1012" s="19" t="s">
        <v>232</v>
      </c>
      <c r="H1012" s="19"/>
      <c r="I1012" s="11">
        <f ca="1">IF(C1012&gt;B1012,-(B1012-C1012),C1012-B1012)</f>
        <v>-1.8055555555555602E-2</v>
      </c>
      <c r="J1012" s="11">
        <f>MONTH(A1012)</f>
        <v>10</v>
      </c>
      <c r="K1012" s="11" t="str">
        <f>TEXT(DAY(A1012), "DD")</f>
        <v>26</v>
      </c>
      <c r="L1012" s="12" t="str">
        <f ca="1">TEXT(HOUR(C1012),"00")</f>
        <v>18</v>
      </c>
      <c r="M1012" s="12" t="str">
        <f ca="1">TEXT(MINUTE(C1012),"00")</f>
        <v>44</v>
      </c>
      <c r="N1012" s="13" t="str">
        <f ca="1">CONCATENATE(J1012,K1012,L1012,M1012,)</f>
        <v>10261844</v>
      </c>
      <c r="O1012" s="11">
        <f ca="1">I1012*1440</f>
        <v>-26.000000000000068</v>
      </c>
      <c r="P1012" s="13">
        <v>691</v>
      </c>
      <c r="Q1012" s="13" t="str">
        <f>E1012</f>
        <v>AMSTERDAM</v>
      </c>
      <c r="R1012" s="13" t="s">
        <v>343</v>
      </c>
      <c r="S1012" s="29" t="str">
        <f ca="1">CONCATENATE(N1012,",",INT(O1012),",",P1012,",",Q1012,",",R1012)</f>
        <v>10261844,-27,691,AMSTERDAM,GENEVA</v>
      </c>
    </row>
    <row r="1013" spans="1:19" ht="29.25" x14ac:dyDescent="0.25">
      <c r="A1013" s="34">
        <v>43764</v>
      </c>
      <c r="B1013" s="18">
        <v>0.70833333333333337</v>
      </c>
      <c r="C1013" s="18">
        <f ca="1">B1013+(D1013/1440)</f>
        <v>0.73194444444444451</v>
      </c>
      <c r="D1013" s="31">
        <f ca="1">RANDBETWEEN(-30,120)</f>
        <v>34</v>
      </c>
      <c r="E1013" s="19" t="s">
        <v>98</v>
      </c>
      <c r="F1013" s="19" t="s">
        <v>23</v>
      </c>
      <c r="G1013" s="19" t="s">
        <v>199</v>
      </c>
      <c r="H1013" s="19"/>
      <c r="I1013" s="11">
        <f ca="1">IF(C1013&gt;B1013,-(B1013-C1013),C1013-B1013)</f>
        <v>2.3611111111111138E-2</v>
      </c>
      <c r="J1013" s="11">
        <f>MONTH(A1013)</f>
        <v>10</v>
      </c>
      <c r="K1013" s="11" t="str">
        <f>TEXT(DAY(A1013), "DD")</f>
        <v>26</v>
      </c>
      <c r="L1013" s="12" t="str">
        <f ca="1">TEXT(HOUR(C1013),"00")</f>
        <v>17</v>
      </c>
      <c r="M1013" s="12" t="str">
        <f ca="1">TEXT(MINUTE(C1013),"00")</f>
        <v>34</v>
      </c>
      <c r="N1013" s="13" t="str">
        <f ca="1">CONCATENATE(J1013,K1013,L1013,M1013,)</f>
        <v>10261734</v>
      </c>
      <c r="O1013" s="11">
        <f ca="1">I1013*1440</f>
        <v>34.000000000000043</v>
      </c>
      <c r="P1013" s="13">
        <v>745</v>
      </c>
      <c r="Q1013" s="13" t="str">
        <f>E1013</f>
        <v>LONDON LGW</v>
      </c>
      <c r="R1013" s="13" t="s">
        <v>343</v>
      </c>
      <c r="S1013" s="29" t="str">
        <f ca="1">CONCATENATE(N1013,",",INT(O1013),",",P1013,",",Q1013,",",R1013)</f>
        <v>10261734,34,745,LONDON LGW,GENEVA</v>
      </c>
    </row>
    <row r="1014" spans="1:19" x14ac:dyDescent="0.25">
      <c r="A1014" s="34">
        <v>43764</v>
      </c>
      <c r="B1014" s="18">
        <v>0.78125</v>
      </c>
      <c r="C1014" s="18">
        <f ca="1">B1014+(D1014/1440)</f>
        <v>0.84097222222222223</v>
      </c>
      <c r="D1014" s="31">
        <f ca="1">RANDBETWEEN(-30,120)</f>
        <v>86</v>
      </c>
      <c r="E1014" s="19" t="s">
        <v>69</v>
      </c>
      <c r="F1014" s="19" t="s">
        <v>37</v>
      </c>
      <c r="G1014" s="19" t="s">
        <v>228</v>
      </c>
      <c r="H1014" s="19"/>
      <c r="I1014" s="11">
        <f ca="1">IF(C1014&gt;B1014,-(B1014-C1014),C1014-B1014)</f>
        <v>5.9722222222222232E-2</v>
      </c>
      <c r="J1014" s="11">
        <f>MONTH(A1014)</f>
        <v>10</v>
      </c>
      <c r="K1014" s="11" t="str">
        <f>TEXT(DAY(A1014), "DD")</f>
        <v>26</v>
      </c>
      <c r="L1014" s="12" t="str">
        <f ca="1">TEXT(HOUR(C1014),"00")</f>
        <v>20</v>
      </c>
      <c r="M1014" s="12" t="str">
        <f ca="1">TEXT(MINUTE(C1014),"00")</f>
        <v>11</v>
      </c>
      <c r="N1014" s="13" t="str">
        <f ca="1">CONCATENATE(J1014,K1014,L1014,M1014,)</f>
        <v>10262011</v>
      </c>
      <c r="O1014" s="11">
        <f ca="1">I1014*1440</f>
        <v>86.000000000000014</v>
      </c>
      <c r="P1014" s="13">
        <v>1710</v>
      </c>
      <c r="Q1014" s="13" t="str">
        <f>E1014</f>
        <v>ATHENS</v>
      </c>
      <c r="R1014" s="13" t="s">
        <v>343</v>
      </c>
      <c r="S1014" s="29" t="str">
        <f ca="1">CONCATENATE(N1014,",",INT(O1014),",",P1014,",",Q1014,",",R1014)</f>
        <v>10262011,86,1710,ATHENS,GENEVA</v>
      </c>
    </row>
    <row r="1015" spans="1:19" ht="29.25" x14ac:dyDescent="0.25">
      <c r="A1015" s="34">
        <v>43764</v>
      </c>
      <c r="B1015" s="18">
        <v>0.77777777777777779</v>
      </c>
      <c r="C1015" s="18">
        <f ca="1">B1015+(D1015/1440)</f>
        <v>0.80208333333333337</v>
      </c>
      <c r="D1015" s="31">
        <f ca="1">RANDBETWEEN(-30,120)</f>
        <v>35</v>
      </c>
      <c r="E1015" s="19" t="s">
        <v>33</v>
      </c>
      <c r="F1015" s="19" t="s">
        <v>34</v>
      </c>
      <c r="G1015" s="19" t="s">
        <v>227</v>
      </c>
      <c r="H1015" s="19"/>
      <c r="I1015" s="11">
        <f ca="1">IF(C1015&gt;B1015,-(B1015-C1015),C1015-B1015)</f>
        <v>2.430555555555558E-2</v>
      </c>
      <c r="J1015" s="11">
        <f>MONTH(A1015)</f>
        <v>10</v>
      </c>
      <c r="K1015" s="11" t="str">
        <f>TEXT(DAY(A1015), "DD")</f>
        <v>26</v>
      </c>
      <c r="L1015" s="12" t="str">
        <f ca="1">TEXT(HOUR(C1015),"00")</f>
        <v>19</v>
      </c>
      <c r="M1015" s="12" t="str">
        <f ca="1">TEXT(MINUTE(C1015),"00")</f>
        <v>15</v>
      </c>
      <c r="N1015" s="13" t="str">
        <f ca="1">CONCATENATE(J1015,K1015,L1015,M1015,)</f>
        <v>10261915</v>
      </c>
      <c r="O1015" s="11">
        <f ca="1">I1015*1440</f>
        <v>35.000000000000036</v>
      </c>
      <c r="P1015" s="13">
        <v>691</v>
      </c>
      <c r="Q1015" s="13" t="str">
        <f>E1015</f>
        <v>AMSTERDAM</v>
      </c>
      <c r="R1015" s="13" t="s">
        <v>343</v>
      </c>
      <c r="S1015" s="29" t="str">
        <f ca="1">CONCATENATE(N1015,",",INT(O1015),",",P1015,",",Q1015,",",R1015)</f>
        <v>10261915,35,691,AMSTERDAM,GENEVA</v>
      </c>
    </row>
    <row r="1016" spans="1:19" x14ac:dyDescent="0.25">
      <c r="A1016" s="34">
        <v>43764</v>
      </c>
      <c r="B1016" s="18">
        <v>0.77083333333333337</v>
      </c>
      <c r="C1016" s="18">
        <f ca="1">B1016+(D1016/1440)</f>
        <v>0.77013888888888893</v>
      </c>
      <c r="D1016" s="31">
        <f ca="1">RANDBETWEEN(-30,120)</f>
        <v>-1</v>
      </c>
      <c r="E1016" s="19" t="s">
        <v>22</v>
      </c>
      <c r="F1016" s="19" t="s">
        <v>23</v>
      </c>
      <c r="G1016" s="19" t="s">
        <v>224</v>
      </c>
      <c r="H1016" s="19"/>
      <c r="I1016" s="11">
        <f ca="1">IF(C1016&gt;B1016,-(B1016-C1016),C1016-B1016)</f>
        <v>-6.9444444444444198E-4</v>
      </c>
      <c r="J1016" s="11">
        <f>MONTH(A1016)</f>
        <v>10</v>
      </c>
      <c r="K1016" s="11" t="str">
        <f>TEXT(DAY(A1016), "DD")</f>
        <v>26</v>
      </c>
      <c r="L1016" s="12" t="str">
        <f ca="1">TEXT(HOUR(C1016),"00")</f>
        <v>18</v>
      </c>
      <c r="M1016" s="12" t="str">
        <f ca="1">TEXT(MINUTE(C1016),"00")</f>
        <v>29</v>
      </c>
      <c r="N1016" s="13" t="str">
        <f ca="1">CONCATENATE(J1016,K1016,L1016,M1016,)</f>
        <v>10261829</v>
      </c>
      <c r="O1016" s="11">
        <f ca="1">I1016*1440</f>
        <v>-0.99999999999999645</v>
      </c>
      <c r="P1016" s="13">
        <v>291</v>
      </c>
      <c r="Q1016" s="13" t="str">
        <f>E1016</f>
        <v>NICE</v>
      </c>
      <c r="R1016" s="13" t="s">
        <v>343</v>
      </c>
      <c r="S1016" s="29" t="str">
        <f ca="1">CONCATENATE(N1016,",",INT(O1016),",",P1016,",",Q1016,",",R1016)</f>
        <v>10261829,-1,291,NICE,GENEVA</v>
      </c>
    </row>
    <row r="1017" spans="1:19" x14ac:dyDescent="0.25">
      <c r="A1017" s="34">
        <v>43764</v>
      </c>
      <c r="B1017" s="18">
        <v>0.80555555555555547</v>
      </c>
      <c r="C1017" s="18">
        <f ca="1">B1017+(D1017/1440)</f>
        <v>0.8784722222222221</v>
      </c>
      <c r="D1017" s="31">
        <f ca="1">RANDBETWEEN(-30,120)</f>
        <v>105</v>
      </c>
      <c r="E1017" s="19" t="s">
        <v>46</v>
      </c>
      <c r="F1017" s="19" t="s">
        <v>47</v>
      </c>
      <c r="G1017" s="19" t="s">
        <v>233</v>
      </c>
      <c r="H1017" s="19"/>
      <c r="I1017" s="11">
        <f ca="1">IF(C1017&gt;B1017,-(B1017-C1017),C1017-B1017)</f>
        <v>7.291666666666663E-2</v>
      </c>
      <c r="J1017" s="11">
        <f>MONTH(A1017)</f>
        <v>10</v>
      </c>
      <c r="K1017" s="11" t="str">
        <f>TEXT(DAY(A1017), "DD")</f>
        <v>26</v>
      </c>
      <c r="L1017" s="12" t="str">
        <f ca="1">TEXT(HOUR(C1017),"00")</f>
        <v>21</v>
      </c>
      <c r="M1017" s="12" t="str">
        <f ca="1">TEXT(MINUTE(C1017),"00")</f>
        <v>05</v>
      </c>
      <c r="N1017" s="13" t="str">
        <f ca="1">CONCATENATE(J1017,K1017,L1017,M1017,)</f>
        <v>10262105</v>
      </c>
      <c r="O1017" s="11">
        <f ca="1">I1017*1440</f>
        <v>104.99999999999994</v>
      </c>
      <c r="P1017" s="13">
        <v>803</v>
      </c>
      <c r="Q1017" s="13" t="str">
        <f>E1017</f>
        <v>VIENNA</v>
      </c>
      <c r="R1017" s="13" t="s">
        <v>343</v>
      </c>
      <c r="S1017" s="29" t="str">
        <f ca="1">CONCATENATE(N1017,",",INT(O1017),",",P1017,",",Q1017,",",R1017)</f>
        <v>10262105,105,803,VIENNA,GENEVA</v>
      </c>
    </row>
    <row r="1018" spans="1:19" x14ac:dyDescent="0.25">
      <c r="A1018" s="34">
        <v>43764</v>
      </c>
      <c r="B1018" s="18">
        <v>0.81597222222222221</v>
      </c>
      <c r="C1018" s="18">
        <f ca="1">B1018+(D1018/1440)</f>
        <v>0.79791666666666661</v>
      </c>
      <c r="D1018" s="31">
        <f ca="1">RANDBETWEEN(-30,120)</f>
        <v>-26</v>
      </c>
      <c r="E1018" s="19" t="s">
        <v>52</v>
      </c>
      <c r="F1018" s="19" t="s">
        <v>23</v>
      </c>
      <c r="G1018" s="19" t="s">
        <v>241</v>
      </c>
      <c r="H1018" s="19"/>
      <c r="I1018" s="11">
        <f ca="1">IF(C1018&gt;B1018,-(B1018-C1018),C1018-B1018)</f>
        <v>-1.8055555555555602E-2</v>
      </c>
      <c r="J1018" s="11">
        <f>MONTH(A1018)</f>
        <v>10</v>
      </c>
      <c r="K1018" s="11" t="str">
        <f>TEXT(DAY(A1018), "DD")</f>
        <v>26</v>
      </c>
      <c r="L1018" s="12" t="str">
        <f ca="1">TEXT(HOUR(C1018),"00")</f>
        <v>19</v>
      </c>
      <c r="M1018" s="12" t="str">
        <f ca="1">TEXT(MINUTE(C1018),"00")</f>
        <v>09</v>
      </c>
      <c r="N1018" s="13" t="str">
        <f ca="1">CONCATENATE(J1018,K1018,L1018,M1018,)</f>
        <v>10261909</v>
      </c>
      <c r="O1018" s="11">
        <f ca="1">I1018*1440</f>
        <v>-26.000000000000068</v>
      </c>
      <c r="P1018" s="13">
        <v>409</v>
      </c>
      <c r="Q1018" s="13" t="str">
        <f>E1018</f>
        <v>PARIS ORY</v>
      </c>
      <c r="R1018" s="13" t="s">
        <v>343</v>
      </c>
      <c r="S1018" s="29" t="str">
        <f ca="1">CONCATENATE(N1018,",",INT(O1018),",",P1018,",",Q1018,",",R1018)</f>
        <v>10261909,-27,409,PARIS ORY,GENEVA</v>
      </c>
    </row>
    <row r="1019" spans="1:19" x14ac:dyDescent="0.25">
      <c r="A1019" s="34">
        <v>43764</v>
      </c>
      <c r="B1019" s="18">
        <v>0.87152777777777779</v>
      </c>
      <c r="C1019" s="18">
        <f ca="1">B1019+(D1019/1440)</f>
        <v>0.95208333333333339</v>
      </c>
      <c r="D1019" s="31">
        <f ca="1">RANDBETWEEN(-30,120)</f>
        <v>116</v>
      </c>
      <c r="E1019" s="19" t="s">
        <v>251</v>
      </c>
      <c r="F1019" s="19" t="s">
        <v>23</v>
      </c>
      <c r="G1019" s="19" t="s">
        <v>252</v>
      </c>
      <c r="H1019" s="19"/>
      <c r="I1019" s="11">
        <f ca="1">IF(C1019&gt;B1019,-(B1019-C1019),C1019-B1019)</f>
        <v>8.0555555555555602E-2</v>
      </c>
      <c r="J1019" s="11">
        <f>MONTH(A1019)</f>
        <v>10</v>
      </c>
      <c r="K1019" s="11" t="str">
        <f>TEXT(DAY(A1019), "DD")</f>
        <v>26</v>
      </c>
      <c r="L1019" s="12" t="str">
        <f ca="1">TEXT(HOUR(C1019),"00")</f>
        <v>22</v>
      </c>
      <c r="M1019" s="12" t="str">
        <f ca="1">TEXT(MINUTE(C1019),"00")</f>
        <v>51</v>
      </c>
      <c r="N1019" s="13" t="str">
        <f ca="1">CONCATENATE(J1019,K1019,L1019,M1019,)</f>
        <v>10262251</v>
      </c>
      <c r="O1019" s="11">
        <f ca="1">I1019*1440</f>
        <v>116.00000000000007</v>
      </c>
      <c r="P1019" s="13">
        <v>1549</v>
      </c>
      <c r="Q1019" s="13" t="str">
        <f>E1019</f>
        <v>FARO</v>
      </c>
      <c r="R1019" s="13" t="s">
        <v>343</v>
      </c>
      <c r="S1019" s="29" t="str">
        <f ca="1">CONCATENATE(N1019,",",INT(O1019),",",P1019,",",Q1019,",",R1019)</f>
        <v>10262251,116,1549,FARO,GENEVA</v>
      </c>
    </row>
    <row r="1020" spans="1:19" x14ac:dyDescent="0.25">
      <c r="A1020" s="34">
        <v>43764</v>
      </c>
      <c r="B1020" s="18">
        <v>0.80902777777777779</v>
      </c>
      <c r="C1020" s="18">
        <f ca="1">B1020+(D1020/1440)</f>
        <v>0.85902777777777783</v>
      </c>
      <c r="D1020" s="31">
        <f ca="1">RANDBETWEEN(-30,120)</f>
        <v>72</v>
      </c>
      <c r="E1020" s="19" t="s">
        <v>39</v>
      </c>
      <c r="F1020" s="19" t="s">
        <v>37</v>
      </c>
      <c r="G1020" s="19" t="s">
        <v>235</v>
      </c>
      <c r="H1020" s="19"/>
      <c r="I1020" s="11">
        <f ca="1">IF(C1020&gt;B1020,-(B1020-C1020),C1020-B1020)</f>
        <v>5.0000000000000044E-2</v>
      </c>
      <c r="J1020" s="11">
        <f>MONTH(A1020)</f>
        <v>10</v>
      </c>
      <c r="K1020" s="11" t="str">
        <f>TEXT(DAY(A1020), "DD")</f>
        <v>26</v>
      </c>
      <c r="L1020" s="12" t="str">
        <f ca="1">TEXT(HOUR(C1020),"00")</f>
        <v>20</v>
      </c>
      <c r="M1020" s="12" t="str">
        <f ca="1">TEXT(MINUTE(C1020),"00")</f>
        <v>37</v>
      </c>
      <c r="N1020" s="13" t="str">
        <f ca="1">CONCATENATE(J1020,K1020,L1020,M1020,)</f>
        <v>10262037</v>
      </c>
      <c r="O1020" s="11">
        <f ca="1">I1020*1440</f>
        <v>72.000000000000057</v>
      </c>
      <c r="P1020" s="13">
        <v>463</v>
      </c>
      <c r="Q1020" s="13" t="str">
        <f>E1020</f>
        <v>MUNICH</v>
      </c>
      <c r="R1020" s="13" t="s">
        <v>343</v>
      </c>
      <c r="S1020" s="29" t="str">
        <f ca="1">CONCATENATE(N1020,",",INT(O1020),",",P1020,",",Q1020,",",R1020)</f>
        <v>10262037,72,463,MUNICH,GENEVA</v>
      </c>
    </row>
    <row r="1021" spans="1:19" ht="29.25" x14ac:dyDescent="0.25">
      <c r="A1021" s="34">
        <v>43764</v>
      </c>
      <c r="B1021" s="18">
        <v>0.88194444444444453</v>
      </c>
      <c r="C1021" s="18">
        <f ca="1">B1021+(D1021/1440)</f>
        <v>0.95069444444444451</v>
      </c>
      <c r="D1021" s="31">
        <f ca="1">RANDBETWEEN(-30,120)</f>
        <v>99</v>
      </c>
      <c r="E1021" s="19" t="s">
        <v>257</v>
      </c>
      <c r="F1021" s="19" t="s">
        <v>23</v>
      </c>
      <c r="G1021" s="19" t="s">
        <v>258</v>
      </c>
      <c r="H1021" s="19"/>
      <c r="I1021" s="11">
        <f ca="1">IF(C1021&gt;B1021,-(B1021-C1021),C1021-B1021)</f>
        <v>6.8749999999999978E-2</v>
      </c>
      <c r="J1021" s="11">
        <f>MONTH(A1021)</f>
        <v>10</v>
      </c>
      <c r="K1021" s="11" t="str">
        <f>TEXT(DAY(A1021), "DD")</f>
        <v>26</v>
      </c>
      <c r="L1021" s="12" t="str">
        <f ca="1">TEXT(HOUR(C1021),"00")</f>
        <v>22</v>
      </c>
      <c r="M1021" s="12" t="str">
        <f ca="1">TEXT(MINUTE(C1021),"00")</f>
        <v>49</v>
      </c>
      <c r="N1021" s="13" t="str">
        <f ca="1">CONCATENATE(J1021,K1021,L1021,M1021,)</f>
        <v>10262249</v>
      </c>
      <c r="O1021" s="11">
        <f ca="1">I1021*1440</f>
        <v>98.999999999999972</v>
      </c>
      <c r="P1021" s="13">
        <v>907</v>
      </c>
      <c r="Q1021" s="13" t="str">
        <f>E1021</f>
        <v>BIRMINGHAM</v>
      </c>
      <c r="R1021" s="13" t="s">
        <v>343</v>
      </c>
      <c r="S1021" s="29" t="str">
        <f ca="1">CONCATENATE(N1021,",",INT(O1021),",",P1021,",",Q1021,",",R1021)</f>
        <v>10262249,99,907,BIRMINGHAM,GENEVA</v>
      </c>
    </row>
    <row r="1022" spans="1:19" x14ac:dyDescent="0.25">
      <c r="A1022" s="34">
        <v>43764</v>
      </c>
      <c r="B1022" s="18">
        <v>0.93402777777777779</v>
      </c>
      <c r="C1022" s="18">
        <f ca="1">B1022+(D1022/1440)</f>
        <v>0.93055555555555558</v>
      </c>
      <c r="D1022" s="31">
        <f ca="1">RANDBETWEEN(-30,120)</f>
        <v>-5</v>
      </c>
      <c r="E1022" s="19" t="s">
        <v>107</v>
      </c>
      <c r="F1022" s="19" t="s">
        <v>23</v>
      </c>
      <c r="G1022" s="19" t="s">
        <v>276</v>
      </c>
      <c r="H1022" s="19"/>
      <c r="I1022" s="11">
        <f ca="1">IF(C1022&gt;B1022,-(B1022-C1022),C1022-B1022)</f>
        <v>-3.4722222222222099E-3</v>
      </c>
      <c r="J1022" s="11">
        <f>MONTH(A1022)</f>
        <v>10</v>
      </c>
      <c r="K1022" s="11" t="str">
        <f>TEXT(DAY(A1022), "DD")</f>
        <v>26</v>
      </c>
      <c r="L1022" s="12" t="str">
        <f ca="1">TEXT(HOUR(C1022),"00")</f>
        <v>22</v>
      </c>
      <c r="M1022" s="12" t="str">
        <f ca="1">TEXT(MINUTE(C1022),"00")</f>
        <v>20</v>
      </c>
      <c r="N1022" s="13" t="str">
        <f ca="1">CONCATENATE(J1022,K1022,L1022,M1022,)</f>
        <v>10262220</v>
      </c>
      <c r="O1022" s="11">
        <f ca="1">I1022*1440</f>
        <v>-4.9999999999999822</v>
      </c>
      <c r="P1022" s="13">
        <v>1501</v>
      </c>
      <c r="Q1022" s="13" t="str">
        <f>E1022</f>
        <v>LISBON</v>
      </c>
      <c r="R1022" s="13" t="s">
        <v>343</v>
      </c>
      <c r="S1022" s="29" t="str">
        <f ca="1">CONCATENATE(N1022,",",INT(O1022),",",P1022,",",Q1022,",",R1022)</f>
        <v>10262220,-5,1501,LISBON,GENEVA</v>
      </c>
    </row>
    <row r="1023" spans="1:19" ht="29.25" x14ac:dyDescent="0.25">
      <c r="A1023" s="34">
        <v>43764</v>
      </c>
      <c r="B1023" s="18">
        <v>0.8125</v>
      </c>
      <c r="C1023" s="18">
        <f ca="1">B1023+(D1023/1440)</f>
        <v>0.84652777777777777</v>
      </c>
      <c r="D1023" s="31">
        <f ca="1">RANDBETWEEN(-30,120)</f>
        <v>49</v>
      </c>
      <c r="E1023" s="19" t="s">
        <v>238</v>
      </c>
      <c r="F1023" s="19" t="s">
        <v>37</v>
      </c>
      <c r="G1023" s="19" t="s">
        <v>239</v>
      </c>
      <c r="H1023" s="19"/>
      <c r="I1023" s="11">
        <f ca="1">IF(C1023&gt;B1023,-(B1023-C1023),C1023-B1023)</f>
        <v>3.4027777777777768E-2</v>
      </c>
      <c r="J1023" s="11">
        <f>MONTH(A1023)</f>
        <v>10</v>
      </c>
      <c r="K1023" s="11" t="str">
        <f>TEXT(DAY(A1023), "DD")</f>
        <v>26</v>
      </c>
      <c r="L1023" s="12" t="str">
        <f ca="1">TEXT(HOUR(C1023),"00")</f>
        <v>20</v>
      </c>
      <c r="M1023" s="12" t="str">
        <f ca="1">TEXT(MINUTE(C1023),"00")</f>
        <v>19</v>
      </c>
      <c r="N1023" s="13" t="str">
        <f ca="1">CONCATENATE(J1023,K1023,L1023,M1023,)</f>
        <v>10262019</v>
      </c>
      <c r="O1023" s="11">
        <f ca="1">I1023*1440</f>
        <v>48.999999999999986</v>
      </c>
      <c r="P1023" s="13">
        <v>3468</v>
      </c>
      <c r="Q1023" s="13" t="str">
        <f>E1023</f>
        <v>MARSA ALAM</v>
      </c>
      <c r="R1023" s="13" t="s">
        <v>343</v>
      </c>
      <c r="S1023" s="29" t="str">
        <f ca="1">CONCATENATE(N1023,",",INT(O1023),",",P1023,",",Q1023,",",R1023)</f>
        <v>10262019,49,3468,MARSA ALAM,GENEVA</v>
      </c>
    </row>
    <row r="1024" spans="1:19" ht="29.25" x14ac:dyDescent="0.25">
      <c r="A1024" s="34">
        <v>43764</v>
      </c>
      <c r="B1024" s="18">
        <v>0.8125</v>
      </c>
      <c r="C1024" s="18">
        <f ca="1">B1024+(D1024/1440)</f>
        <v>0.8520833333333333</v>
      </c>
      <c r="D1024" s="31">
        <f ca="1">RANDBETWEEN(-30,120)</f>
        <v>57</v>
      </c>
      <c r="E1024" s="19" t="s">
        <v>236</v>
      </c>
      <c r="F1024" s="19" t="s">
        <v>23</v>
      </c>
      <c r="G1024" s="19" t="s">
        <v>237</v>
      </c>
      <c r="H1024" s="19"/>
      <c r="I1024" s="11">
        <f ca="1">IF(C1024&gt;B1024,-(B1024-C1024),C1024-B1024)</f>
        <v>3.9583333333333304E-2</v>
      </c>
      <c r="J1024" s="11">
        <f>MONTH(A1024)</f>
        <v>10</v>
      </c>
      <c r="K1024" s="11" t="str">
        <f>TEXT(DAY(A1024), "DD")</f>
        <v>26</v>
      </c>
      <c r="L1024" s="12" t="str">
        <f ca="1">TEXT(HOUR(C1024),"00")</f>
        <v>20</v>
      </c>
      <c r="M1024" s="12" t="str">
        <f ca="1">TEXT(MINUTE(C1024),"00")</f>
        <v>27</v>
      </c>
      <c r="N1024" s="13" t="str">
        <f ca="1">CONCATENATE(J1024,K1024,L1024,M1024,)</f>
        <v>10262027</v>
      </c>
      <c r="O1024" s="11">
        <f ca="1">I1024*1440</f>
        <v>56.999999999999957</v>
      </c>
      <c r="P1024" s="13">
        <v>1262</v>
      </c>
      <c r="Q1024" s="13" t="str">
        <f>E1024</f>
        <v>EDINBURGH</v>
      </c>
      <c r="R1024" s="13" t="s">
        <v>343</v>
      </c>
      <c r="S1024" s="29" t="str">
        <f ca="1">CONCATENATE(N1024,",",INT(O1024),",",P1024,",",Q1024,",",R1024)</f>
        <v>10262027,57,1262,EDINBURGH,GENEVA</v>
      </c>
    </row>
    <row r="1025" spans="1:19" x14ac:dyDescent="0.25">
      <c r="A1025" s="34">
        <v>43764</v>
      </c>
      <c r="B1025" s="18">
        <v>0.85416666666666663</v>
      </c>
      <c r="C1025" s="18">
        <f ca="1">B1025+(D1025/1440)</f>
        <v>0.85972222222222217</v>
      </c>
      <c r="D1025" s="31">
        <f ca="1">RANDBETWEEN(-30,120)</f>
        <v>8</v>
      </c>
      <c r="E1025" s="19" t="s">
        <v>182</v>
      </c>
      <c r="F1025" s="19" t="s">
        <v>23</v>
      </c>
      <c r="G1025" s="19" t="s">
        <v>248</v>
      </c>
      <c r="H1025" s="19"/>
      <c r="I1025" s="11">
        <f ca="1">IF(C1025&gt;B1025,-(B1025-C1025),C1025-B1025)</f>
        <v>5.5555555555555358E-3</v>
      </c>
      <c r="J1025" s="11">
        <f>MONTH(A1025)</f>
        <v>10</v>
      </c>
      <c r="K1025" s="11" t="str">
        <f>TEXT(DAY(A1025), "DD")</f>
        <v>26</v>
      </c>
      <c r="L1025" s="12" t="str">
        <f ca="1">TEXT(HOUR(C1025),"00")</f>
        <v>20</v>
      </c>
      <c r="M1025" s="12" t="str">
        <f ca="1">TEXT(MINUTE(C1025),"00")</f>
        <v>38</v>
      </c>
      <c r="N1025" s="13" t="str">
        <f ca="1">CONCATENATE(J1025,K1025,L1025,M1025,)</f>
        <v>10262038</v>
      </c>
      <c r="O1025" s="11">
        <f ca="1">I1025*1440</f>
        <v>7.9999999999999716</v>
      </c>
      <c r="P1025" s="13">
        <v>864</v>
      </c>
      <c r="Q1025" s="13" t="str">
        <f>E1025</f>
        <v>BRISTOL</v>
      </c>
      <c r="R1025" s="13" t="s">
        <v>343</v>
      </c>
      <c r="S1025" s="29" t="str">
        <f ca="1">CONCATENATE(N1025,",",INT(O1025),",",P1025,",",Q1025,",",R1025)</f>
        <v>10262038,7,864,BRISTOL,GENEVA</v>
      </c>
    </row>
    <row r="1026" spans="1:19" x14ac:dyDescent="0.25">
      <c r="A1026" s="34">
        <v>43764</v>
      </c>
      <c r="B1026" s="18">
        <v>0.87847222222222221</v>
      </c>
      <c r="C1026" s="18">
        <f ca="1">B1026+(D1026/1440)</f>
        <v>0.89652777777777781</v>
      </c>
      <c r="D1026" s="31">
        <f ca="1">RANDBETWEEN(-30,120)</f>
        <v>26</v>
      </c>
      <c r="E1026" s="19" t="s">
        <v>56</v>
      </c>
      <c r="F1026" s="19" t="s">
        <v>23</v>
      </c>
      <c r="G1026" s="19" t="s">
        <v>256</v>
      </c>
      <c r="H1026" s="19"/>
      <c r="I1026" s="11">
        <f ca="1">IF(C1026&gt;B1026,-(B1026-C1026),C1026-B1026)</f>
        <v>1.8055555555555602E-2</v>
      </c>
      <c r="J1026" s="11">
        <f>MONTH(A1026)</f>
        <v>10</v>
      </c>
      <c r="K1026" s="11" t="str">
        <f>TEXT(DAY(A1026), "DD")</f>
        <v>26</v>
      </c>
      <c r="L1026" s="12" t="str">
        <f ca="1">TEXT(HOUR(C1026),"00")</f>
        <v>21</v>
      </c>
      <c r="M1026" s="12" t="str">
        <f ca="1">TEXT(MINUTE(C1026),"00")</f>
        <v>31</v>
      </c>
      <c r="N1026" s="13" t="str">
        <f ca="1">CONCATENATE(J1026,K1026,L1026,M1026,)</f>
        <v>10262131</v>
      </c>
      <c r="O1026" s="11">
        <f ca="1">I1026*1440</f>
        <v>26.000000000000068</v>
      </c>
      <c r="P1026" s="13">
        <v>1309</v>
      </c>
      <c r="Q1026" s="13" t="str">
        <f>E1026</f>
        <v>PORTO</v>
      </c>
      <c r="R1026" s="13" t="s">
        <v>343</v>
      </c>
      <c r="S1026" s="29" t="str">
        <f ca="1">CONCATENATE(N1026,",",INT(O1026),",",P1026,",",Q1026,",",R1026)</f>
        <v>10262131,26,1309,PORTO,GENEVA</v>
      </c>
    </row>
    <row r="1027" spans="1:19" ht="29.25" x14ac:dyDescent="0.25">
      <c r="A1027" s="34">
        <v>43764</v>
      </c>
      <c r="B1027" s="18">
        <v>0.92013888888888884</v>
      </c>
      <c r="C1027" s="18">
        <f ca="1">B1027+(D1027/1440)</f>
        <v>0.97638888888888886</v>
      </c>
      <c r="D1027" s="31">
        <f ca="1">RANDBETWEEN(-30,120)</f>
        <v>81</v>
      </c>
      <c r="E1027" s="19" t="s">
        <v>54</v>
      </c>
      <c r="F1027" s="19" t="s">
        <v>37</v>
      </c>
      <c r="G1027" s="19" t="s">
        <v>268</v>
      </c>
      <c r="H1027" s="19"/>
      <c r="I1027" s="11">
        <f ca="1">IF(C1027&gt;B1027,-(B1027-C1027),C1027-B1027)</f>
        <v>5.6250000000000022E-2</v>
      </c>
      <c r="J1027" s="11">
        <f>MONTH(A1027)</f>
        <v>10</v>
      </c>
      <c r="K1027" s="11" t="str">
        <f>TEXT(DAY(A1027), "DD")</f>
        <v>26</v>
      </c>
      <c r="L1027" s="12" t="str">
        <f ca="1">TEXT(HOUR(C1027),"00")</f>
        <v>23</v>
      </c>
      <c r="M1027" s="12" t="str">
        <f ca="1">TEXT(MINUTE(C1027),"00")</f>
        <v>26</v>
      </c>
      <c r="N1027" s="13" t="str">
        <f ca="1">CONCATENATE(J1027,K1027,L1027,M1027,)</f>
        <v>10262326</v>
      </c>
      <c r="O1027" s="11">
        <f ca="1">I1027*1440</f>
        <v>81.000000000000028</v>
      </c>
      <c r="P1027" s="13">
        <v>745</v>
      </c>
      <c r="Q1027" s="13" t="str">
        <f>E1027</f>
        <v>LONDON LHR</v>
      </c>
      <c r="R1027" s="13" t="s">
        <v>343</v>
      </c>
      <c r="S1027" s="29" t="str">
        <f ca="1">CONCATENATE(N1027,",",INT(O1027),",",P1027,",",Q1027,",",R1027)</f>
        <v>10262326,81,745,LONDON LHR,GENEVA</v>
      </c>
    </row>
    <row r="1028" spans="1:19" ht="29.25" x14ac:dyDescent="0.25">
      <c r="A1028" s="34">
        <v>43764</v>
      </c>
      <c r="B1028" s="18">
        <v>0.94444444444444453</v>
      </c>
      <c r="C1028" s="18">
        <f ca="1">B1028+(D1028/1440)</f>
        <v>0.9243055555555556</v>
      </c>
      <c r="D1028" s="31">
        <f ca="1">RANDBETWEEN(-30,120)</f>
        <v>-29</v>
      </c>
      <c r="E1028" s="19" t="s">
        <v>33</v>
      </c>
      <c r="F1028" s="19" t="s">
        <v>34</v>
      </c>
      <c r="G1028" s="19" t="s">
        <v>280</v>
      </c>
      <c r="H1028" s="19"/>
      <c r="I1028" s="11">
        <f ca="1">IF(C1028&gt;B1028,-(B1028-C1028),C1028-B1028)</f>
        <v>-2.0138888888888928E-2</v>
      </c>
      <c r="J1028" s="11">
        <f>MONTH(A1028)</f>
        <v>10</v>
      </c>
      <c r="K1028" s="11" t="str">
        <f>TEXT(DAY(A1028), "DD")</f>
        <v>26</v>
      </c>
      <c r="L1028" s="12" t="str">
        <f ca="1">TEXT(HOUR(C1028),"00")</f>
        <v>22</v>
      </c>
      <c r="M1028" s="12" t="str">
        <f ca="1">TEXT(MINUTE(C1028),"00")</f>
        <v>11</v>
      </c>
      <c r="N1028" s="13" t="str">
        <f ca="1">CONCATENATE(J1028,K1028,L1028,M1028,)</f>
        <v>10262211</v>
      </c>
      <c r="O1028" s="11">
        <f ca="1">I1028*1440</f>
        <v>-29.000000000000057</v>
      </c>
      <c r="P1028" s="13">
        <v>691</v>
      </c>
      <c r="Q1028" s="13" t="str">
        <f>E1028</f>
        <v>AMSTERDAM</v>
      </c>
      <c r="R1028" s="13" t="s">
        <v>343</v>
      </c>
      <c r="S1028" s="29" t="str">
        <f ca="1">CONCATENATE(N1028,",",INT(O1028),",",P1028,",",Q1028,",",R1028)</f>
        <v>10262211,-30,691,AMSTERDAM,GENEVA</v>
      </c>
    </row>
    <row r="1029" spans="1:19" ht="29.25" x14ac:dyDescent="0.25">
      <c r="A1029" s="34">
        <v>43764</v>
      </c>
      <c r="B1029" s="18">
        <v>0.85416666666666663</v>
      </c>
      <c r="C1029" s="18">
        <f ca="1">B1029+(D1029/1440)</f>
        <v>0.88888888888888884</v>
      </c>
      <c r="D1029" s="31">
        <f ca="1">RANDBETWEEN(-30,120)</f>
        <v>50</v>
      </c>
      <c r="E1029" s="19" t="s">
        <v>13</v>
      </c>
      <c r="F1029" s="19" t="s">
        <v>14</v>
      </c>
      <c r="G1029" s="19" t="s">
        <v>247</v>
      </c>
      <c r="H1029" s="19"/>
      <c r="I1029" s="11">
        <f ca="1">IF(C1029&gt;B1029,-(B1029-C1029),C1029-B1029)</f>
        <v>3.472222222222221E-2</v>
      </c>
      <c r="J1029" s="11">
        <f>MONTH(A1029)</f>
        <v>10</v>
      </c>
      <c r="K1029" s="11" t="str">
        <f>TEXT(DAY(A1029), "DD")</f>
        <v>26</v>
      </c>
      <c r="L1029" s="12" t="str">
        <f ca="1">TEXT(HOUR(C1029),"00")</f>
        <v>21</v>
      </c>
      <c r="M1029" s="12" t="str">
        <f ca="1">TEXT(MINUTE(C1029),"00")</f>
        <v>20</v>
      </c>
      <c r="N1029" s="13" t="str">
        <f ca="1">CONCATENATE(J1029,K1029,L1029,M1029,)</f>
        <v>10262120</v>
      </c>
      <c r="O1029" s="11">
        <f ca="1">I1029*1440</f>
        <v>49.999999999999986</v>
      </c>
      <c r="P1029" s="13">
        <v>532</v>
      </c>
      <c r="Q1029" s="13" t="str">
        <f>E1029</f>
        <v>BRUSSELS</v>
      </c>
      <c r="R1029" s="13" t="s">
        <v>343</v>
      </c>
      <c r="S1029" s="29" t="str">
        <f ca="1">CONCATENATE(N1029,",",INT(O1029),",",P1029,",",Q1029,",",R1029)</f>
        <v>10262120,50,532,BRUSSELS,GENEVA</v>
      </c>
    </row>
    <row r="1030" spans="1:19" ht="29.25" x14ac:dyDescent="0.25">
      <c r="A1030" s="34">
        <v>43764</v>
      </c>
      <c r="B1030" s="18">
        <v>0.91666666666666663</v>
      </c>
      <c r="C1030" s="18">
        <f ca="1">B1030+(D1030/1440)</f>
        <v>0.92569444444444438</v>
      </c>
      <c r="D1030" s="31">
        <f ca="1">RANDBETWEEN(-30,120)</f>
        <v>13</v>
      </c>
      <c r="E1030" s="19" t="s">
        <v>205</v>
      </c>
      <c r="F1030" s="19" t="s">
        <v>23</v>
      </c>
      <c r="G1030" s="19" t="s">
        <v>264</v>
      </c>
      <c r="H1030" s="19"/>
      <c r="I1030" s="11">
        <f ca="1">IF(C1030&gt;B1030,-(B1030-C1030),C1030-B1030)</f>
        <v>9.0277777777777457E-3</v>
      </c>
      <c r="J1030" s="11">
        <f>MONTH(A1030)</f>
        <v>10</v>
      </c>
      <c r="K1030" s="11" t="str">
        <f>TEXT(DAY(A1030), "DD")</f>
        <v>26</v>
      </c>
      <c r="L1030" s="12" t="str">
        <f ca="1">TEXT(HOUR(C1030),"00")</f>
        <v>22</v>
      </c>
      <c r="M1030" s="12" t="str">
        <f ca="1">TEXT(MINUTE(C1030),"00")</f>
        <v>13</v>
      </c>
      <c r="N1030" s="13" t="str">
        <f ca="1">CONCATENATE(J1030,K1030,L1030,M1030,)</f>
        <v>10262213</v>
      </c>
      <c r="O1030" s="11">
        <f ca="1">I1030*1440</f>
        <v>12.999999999999954</v>
      </c>
      <c r="P1030" s="13">
        <v>2023</v>
      </c>
      <c r="Q1030" s="13" t="str">
        <f>E1030</f>
        <v>MARRAKECH</v>
      </c>
      <c r="R1030" s="13" t="s">
        <v>343</v>
      </c>
      <c r="S1030" s="29" t="str">
        <f ca="1">CONCATENATE(N1030,",",INT(O1030),",",P1030,",",Q1030,",",R1030)</f>
        <v>10262213,13,2023,MARRAKECH,GENEVA</v>
      </c>
    </row>
    <row r="1031" spans="1:19" ht="29.25" x14ac:dyDescent="0.25">
      <c r="A1031" s="34">
        <v>43764</v>
      </c>
      <c r="B1031" s="18">
        <v>0.95486111111111116</v>
      </c>
      <c r="C1031" s="18">
        <f ca="1">B1031+(D1031/1440)</f>
        <v>1.0020833333333334</v>
      </c>
      <c r="D1031" s="31">
        <f ca="1">RANDBETWEEN(-30,120)</f>
        <v>68</v>
      </c>
      <c r="E1031" s="19" t="s">
        <v>25</v>
      </c>
      <c r="F1031" s="19" t="s">
        <v>23</v>
      </c>
      <c r="G1031" s="19" t="s">
        <v>283</v>
      </c>
      <c r="H1031" s="19"/>
      <c r="I1031" s="11">
        <f ca="1">IF(C1031&gt;B1031,-(B1031-C1031),C1031-B1031)</f>
        <v>4.7222222222222276E-2</v>
      </c>
      <c r="J1031" s="11">
        <f>MONTH(A1031)</f>
        <v>10</v>
      </c>
      <c r="K1031" s="11" t="str">
        <f>TEXT(DAY(A1031), "DD")</f>
        <v>26</v>
      </c>
      <c r="L1031" s="12" t="str">
        <f ca="1">TEXT(HOUR(C1031),"00")</f>
        <v>00</v>
      </c>
      <c r="M1031" s="12" t="str">
        <f ca="1">TEXT(MINUTE(C1031),"00")</f>
        <v>03</v>
      </c>
      <c r="N1031" s="13" t="str">
        <f ca="1">CONCATENATE(J1031,K1031,L1031,M1031,)</f>
        <v>10260003</v>
      </c>
      <c r="O1031" s="11">
        <f ca="1">I1031*1440</f>
        <v>68.000000000000085</v>
      </c>
      <c r="P1031" s="13">
        <v>622</v>
      </c>
      <c r="Q1031" s="13" t="str">
        <f>E1031</f>
        <v>BARCELONA</v>
      </c>
      <c r="R1031" s="13" t="s">
        <v>343</v>
      </c>
      <c r="S1031" s="29" t="str">
        <f ca="1">CONCATENATE(N1031,",",INT(O1031),",",P1031,",",Q1031,",",R1031)</f>
        <v>10260003,68,622,BARCELONA,GENEVA</v>
      </c>
    </row>
    <row r="1032" spans="1:19" x14ac:dyDescent="0.25">
      <c r="A1032" s="34">
        <v>43764</v>
      </c>
      <c r="B1032" s="18">
        <v>0.92361111111111116</v>
      </c>
      <c r="C1032" s="18">
        <f ca="1">B1032+(D1032/1440)</f>
        <v>0.96180555555555558</v>
      </c>
      <c r="D1032" s="31">
        <f ca="1">RANDBETWEEN(-30,120)</f>
        <v>55</v>
      </c>
      <c r="E1032" s="19" t="s">
        <v>156</v>
      </c>
      <c r="F1032" s="19" t="s">
        <v>23</v>
      </c>
      <c r="G1032" s="19" t="s">
        <v>271</v>
      </c>
      <c r="H1032" s="19"/>
      <c r="I1032" s="11">
        <f ca="1">IF(C1032&gt;B1032,-(B1032-C1032),C1032-B1032)</f>
        <v>3.819444444444442E-2</v>
      </c>
      <c r="J1032" s="11">
        <f>MONTH(A1032)</f>
        <v>10</v>
      </c>
      <c r="K1032" s="11" t="str">
        <f>TEXT(DAY(A1032), "DD")</f>
        <v>26</v>
      </c>
      <c r="L1032" s="12" t="str">
        <f ca="1">TEXT(HOUR(C1032),"00")</f>
        <v>23</v>
      </c>
      <c r="M1032" s="12" t="str">
        <f ca="1">TEXT(MINUTE(C1032),"00")</f>
        <v>05</v>
      </c>
      <c r="N1032" s="13" t="str">
        <f ca="1">CONCATENATE(J1032,K1032,L1032,M1032,)</f>
        <v>10262305</v>
      </c>
      <c r="O1032" s="11">
        <f ca="1">I1032*1440</f>
        <v>54.999999999999964</v>
      </c>
      <c r="P1032" s="13">
        <v>597</v>
      </c>
      <c r="Q1032" s="13" t="str">
        <f>E1032</f>
        <v>NANTES</v>
      </c>
      <c r="R1032" s="13" t="s">
        <v>343</v>
      </c>
      <c r="S1032" s="29" t="str">
        <f ca="1">CONCATENATE(N1032,",",INT(O1032),",",P1032,",",Q1032,",",R1032)</f>
        <v>10262305,55,597,NANTES,GENEVA</v>
      </c>
    </row>
    <row r="1033" spans="1:19" x14ac:dyDescent="0.25">
      <c r="A1033" s="34">
        <v>43764</v>
      </c>
      <c r="B1033" s="18">
        <v>0.91319444444444453</v>
      </c>
      <c r="C1033" s="18">
        <f ca="1">B1033+(D1033/1440)</f>
        <v>0.93125000000000013</v>
      </c>
      <c r="D1033" s="31">
        <f ca="1">RANDBETWEEN(-30,120)</f>
        <v>26</v>
      </c>
      <c r="E1033" s="19" t="s">
        <v>46</v>
      </c>
      <c r="F1033" s="19" t="s">
        <v>47</v>
      </c>
      <c r="G1033" s="19" t="s">
        <v>263</v>
      </c>
      <c r="H1033" s="19"/>
      <c r="I1033" s="11">
        <f ca="1">IF(C1033&gt;B1033,-(B1033-C1033),C1033-B1033)</f>
        <v>1.8055555555555602E-2</v>
      </c>
      <c r="J1033" s="11">
        <f>MONTH(A1033)</f>
        <v>10</v>
      </c>
      <c r="K1033" s="11" t="str">
        <f>TEXT(DAY(A1033), "DD")</f>
        <v>26</v>
      </c>
      <c r="L1033" s="12" t="str">
        <f ca="1">TEXT(HOUR(C1033),"00")</f>
        <v>22</v>
      </c>
      <c r="M1033" s="12" t="str">
        <f ca="1">TEXT(MINUTE(C1033),"00")</f>
        <v>21</v>
      </c>
      <c r="N1033" s="13" t="str">
        <f ca="1">CONCATENATE(J1033,K1033,L1033,M1033,)</f>
        <v>10262221</v>
      </c>
      <c r="O1033" s="11">
        <f ca="1">I1033*1440</f>
        <v>26.000000000000068</v>
      </c>
      <c r="P1033" s="13">
        <v>803</v>
      </c>
      <c r="Q1033" s="13" t="str">
        <f>E1033</f>
        <v>VIENNA</v>
      </c>
      <c r="R1033" s="13" t="s">
        <v>343</v>
      </c>
      <c r="S1033" s="29" t="str">
        <f ca="1">CONCATENATE(N1033,",",INT(O1033),",",P1033,",",Q1033,",",R1033)</f>
        <v>10262221,26,803,VIENNA,GENEVA</v>
      </c>
    </row>
    <row r="1034" spans="1:19" ht="29.25" x14ac:dyDescent="0.25">
      <c r="A1034" s="34">
        <v>43764</v>
      </c>
      <c r="B1034" s="18">
        <v>0.87152777777777779</v>
      </c>
      <c r="C1034" s="18">
        <f ca="1">B1034+(D1034/1440)</f>
        <v>0.8520833333333333</v>
      </c>
      <c r="D1034" s="31">
        <f ca="1">RANDBETWEEN(-30,120)</f>
        <v>-28</v>
      </c>
      <c r="E1034" s="19" t="s">
        <v>98</v>
      </c>
      <c r="F1034" s="19" t="s">
        <v>23</v>
      </c>
      <c r="G1034" s="19" t="s">
        <v>253</v>
      </c>
      <c r="H1034" s="19"/>
      <c r="I1034" s="11">
        <f ca="1">IF(C1034&gt;B1034,-(B1034-C1034),C1034-B1034)</f>
        <v>-1.9444444444444486E-2</v>
      </c>
      <c r="J1034" s="11">
        <f>MONTH(A1034)</f>
        <v>10</v>
      </c>
      <c r="K1034" s="11" t="str">
        <f>TEXT(DAY(A1034), "DD")</f>
        <v>26</v>
      </c>
      <c r="L1034" s="12" t="str">
        <f ca="1">TEXT(HOUR(C1034),"00")</f>
        <v>20</v>
      </c>
      <c r="M1034" s="12" t="str">
        <f ca="1">TEXT(MINUTE(C1034),"00")</f>
        <v>27</v>
      </c>
      <c r="N1034" s="13" t="str">
        <f ca="1">CONCATENATE(J1034,K1034,L1034,M1034,)</f>
        <v>10262027</v>
      </c>
      <c r="O1034" s="11">
        <f ca="1">I1034*1440</f>
        <v>-28.00000000000006</v>
      </c>
      <c r="P1034" s="13">
        <v>745</v>
      </c>
      <c r="Q1034" s="13" t="str">
        <f>E1034</f>
        <v>LONDON LGW</v>
      </c>
      <c r="R1034" s="13" t="s">
        <v>343</v>
      </c>
      <c r="S1034" s="29" t="str">
        <f ca="1">CONCATENATE(N1034,",",INT(O1034),",",P1034,",",Q1034,",",R1034)</f>
        <v>10262027,-29,745,LONDON LGW,GENEVA</v>
      </c>
    </row>
    <row r="1035" spans="1:19" x14ac:dyDescent="0.25">
      <c r="A1035" s="34">
        <v>43764</v>
      </c>
      <c r="B1035" s="18">
        <v>0.81944444444444453</v>
      </c>
      <c r="C1035" s="18">
        <f ca="1">B1035+(D1035/1440)</f>
        <v>0.85000000000000009</v>
      </c>
      <c r="D1035" s="31">
        <f ca="1">RANDBETWEEN(-30,120)</f>
        <v>44</v>
      </c>
      <c r="E1035" s="19" t="s">
        <v>30</v>
      </c>
      <c r="F1035" s="19" t="s">
        <v>31</v>
      </c>
      <c r="G1035" s="19" t="s">
        <v>242</v>
      </c>
      <c r="H1035" s="19"/>
      <c r="I1035" s="11">
        <f ca="1">IF(C1035&gt;B1035,-(B1035-C1035),C1035-B1035)</f>
        <v>3.0555555555555558E-2</v>
      </c>
      <c r="J1035" s="11">
        <f>MONTH(A1035)</f>
        <v>10</v>
      </c>
      <c r="K1035" s="11" t="str">
        <f>TEXT(DAY(A1035), "DD")</f>
        <v>26</v>
      </c>
      <c r="L1035" s="12" t="str">
        <f ca="1">TEXT(HOUR(C1035),"00")</f>
        <v>20</v>
      </c>
      <c r="M1035" s="12" t="str">
        <f ca="1">TEXT(MINUTE(C1035),"00")</f>
        <v>24</v>
      </c>
      <c r="N1035" s="13" t="str">
        <f ca="1">CONCATENATE(J1035,K1035,L1035,M1035,)</f>
        <v>10262024</v>
      </c>
      <c r="O1035" s="11">
        <f ca="1">I1035*1440</f>
        <v>44</v>
      </c>
      <c r="P1035" s="13">
        <v>409</v>
      </c>
      <c r="Q1035" s="13" t="str">
        <f>E1035</f>
        <v>PARIS CDG</v>
      </c>
      <c r="R1035" s="13" t="s">
        <v>343</v>
      </c>
      <c r="S1035" s="29" t="str">
        <f ca="1">CONCATENATE(N1035,",",INT(O1035),",",P1035,",",Q1035,",",R1035)</f>
        <v>10262024,44,409,PARIS CDG,GENEVA</v>
      </c>
    </row>
    <row r="1036" spans="1:19" ht="29.25" x14ac:dyDescent="0.25">
      <c r="A1036" s="34">
        <v>43764</v>
      </c>
      <c r="B1036" s="18">
        <v>0.82638888888888884</v>
      </c>
      <c r="C1036" s="18">
        <f ca="1">B1036+(D1036/1440)</f>
        <v>0.87569444444444444</v>
      </c>
      <c r="D1036" s="31">
        <f ca="1">RANDBETWEEN(-30,120)</f>
        <v>71</v>
      </c>
      <c r="E1036" s="19" t="s">
        <v>54</v>
      </c>
      <c r="F1036" s="19" t="s">
        <v>58</v>
      </c>
      <c r="G1036" s="19" t="s">
        <v>243</v>
      </c>
      <c r="H1036" s="19"/>
      <c r="I1036" s="11">
        <f ca="1">IF(C1036&gt;B1036,-(B1036-C1036),C1036-B1036)</f>
        <v>4.9305555555555602E-2</v>
      </c>
      <c r="J1036" s="11">
        <f>MONTH(A1036)</f>
        <v>10</v>
      </c>
      <c r="K1036" s="11" t="str">
        <f>TEXT(DAY(A1036), "DD")</f>
        <v>26</v>
      </c>
      <c r="L1036" s="12" t="str">
        <f ca="1">TEXT(HOUR(C1036),"00")</f>
        <v>21</v>
      </c>
      <c r="M1036" s="12" t="str">
        <f ca="1">TEXT(MINUTE(C1036),"00")</f>
        <v>01</v>
      </c>
      <c r="N1036" s="13" t="str">
        <f ca="1">CONCATENATE(J1036,K1036,L1036,M1036,)</f>
        <v>10262101</v>
      </c>
      <c r="O1036" s="11">
        <f ca="1">I1036*1440</f>
        <v>71.000000000000071</v>
      </c>
      <c r="P1036" s="13">
        <v>745</v>
      </c>
      <c r="Q1036" s="13" t="str">
        <f>E1036</f>
        <v>LONDON LHR</v>
      </c>
      <c r="R1036" s="13" t="s">
        <v>343</v>
      </c>
      <c r="S1036" s="29" t="str">
        <f ca="1">CONCATENATE(N1036,",",INT(O1036),",",P1036,",",Q1036,",",R1036)</f>
        <v>10262101,71,745,LONDON LHR,GENEVA</v>
      </c>
    </row>
    <row r="1037" spans="1:19" ht="29.25" x14ac:dyDescent="0.25">
      <c r="A1037" s="34">
        <v>43764</v>
      </c>
      <c r="B1037" s="18">
        <v>0.84722222222222221</v>
      </c>
      <c r="C1037" s="18">
        <f ca="1">B1037+(D1037/1440)</f>
        <v>0.86319444444444438</v>
      </c>
      <c r="D1037" s="31">
        <f ca="1">RANDBETWEEN(-30,120)</f>
        <v>23</v>
      </c>
      <c r="E1037" s="19" t="s">
        <v>44</v>
      </c>
      <c r="F1037" s="19" t="s">
        <v>23</v>
      </c>
      <c r="G1037" s="19" t="s">
        <v>246</v>
      </c>
      <c r="H1037" s="19"/>
      <c r="I1037" s="11">
        <f ca="1">IF(C1037&gt;B1037,-(B1037-C1037),C1037-B1037)</f>
        <v>1.5972222222222165E-2</v>
      </c>
      <c r="J1037" s="11">
        <f>MONTH(A1037)</f>
        <v>10</v>
      </c>
      <c r="K1037" s="11" t="str">
        <f>TEXT(DAY(A1037), "DD")</f>
        <v>26</v>
      </c>
      <c r="L1037" s="12" t="str">
        <f ca="1">TEXT(HOUR(C1037),"00")</f>
        <v>20</v>
      </c>
      <c r="M1037" s="12" t="str">
        <f ca="1">TEXT(MINUTE(C1037),"00")</f>
        <v>43</v>
      </c>
      <c r="N1037" s="13" t="str">
        <f ca="1">CONCATENATE(J1037,K1037,L1037,M1037,)</f>
        <v>10262043</v>
      </c>
      <c r="O1037" s="11">
        <f ca="1">I1037*1440</f>
        <v>22.999999999999918</v>
      </c>
      <c r="P1037" s="13">
        <v>877</v>
      </c>
      <c r="Q1037" s="13" t="str">
        <f>E1037</f>
        <v>BERLIN SXF</v>
      </c>
      <c r="R1037" s="13" t="s">
        <v>343</v>
      </c>
      <c r="S1037" s="29" t="str">
        <f ca="1">CONCATENATE(N1037,",",INT(O1037),",",P1037,",",Q1037,",",R1037)</f>
        <v>10262043,22,877,BERLIN SXF,GENEVA</v>
      </c>
    </row>
    <row r="1038" spans="1:19" ht="29.25" x14ac:dyDescent="0.25">
      <c r="A1038" s="34">
        <v>43764</v>
      </c>
      <c r="B1038" s="18">
        <v>0.86111111111111116</v>
      </c>
      <c r="C1038" s="18">
        <f ca="1">B1038+(D1038/1440)</f>
        <v>0.91319444444444453</v>
      </c>
      <c r="D1038" s="31">
        <f ca="1">RANDBETWEEN(-30,120)</f>
        <v>75</v>
      </c>
      <c r="E1038" s="19" t="s">
        <v>111</v>
      </c>
      <c r="F1038" s="19" t="s">
        <v>112</v>
      </c>
      <c r="G1038" s="19" t="s">
        <v>249</v>
      </c>
      <c r="H1038" s="19"/>
      <c r="I1038" s="11">
        <f ca="1">IF(C1038&gt;B1038,-(B1038-C1038),C1038-B1038)</f>
        <v>5.208333333333337E-2</v>
      </c>
      <c r="J1038" s="11">
        <f>MONTH(A1038)</f>
        <v>10</v>
      </c>
      <c r="K1038" s="11" t="str">
        <f>TEXT(DAY(A1038), "DD")</f>
        <v>26</v>
      </c>
      <c r="L1038" s="12" t="str">
        <f ca="1">TEXT(HOUR(C1038),"00")</f>
        <v>21</v>
      </c>
      <c r="M1038" s="12" t="str">
        <f ca="1">TEXT(MINUTE(C1038),"00")</f>
        <v>55</v>
      </c>
      <c r="N1038" s="13" t="str">
        <f ca="1">CONCATENATE(J1038,K1038,L1038,M1038,)</f>
        <v>10262155</v>
      </c>
      <c r="O1038" s="11">
        <f ca="1">I1038*1440</f>
        <v>75.000000000000057</v>
      </c>
      <c r="P1038" s="13">
        <v>2418</v>
      </c>
      <c r="Q1038" s="13" t="str">
        <f>E1038</f>
        <v>MOSCOW SVO</v>
      </c>
      <c r="R1038" s="13" t="s">
        <v>343</v>
      </c>
      <c r="S1038" s="29" t="str">
        <f ca="1">CONCATENATE(N1038,",",INT(O1038),",",P1038,",",Q1038,",",R1038)</f>
        <v>10262155,75,2418,MOSCOW SVO,GENEVA</v>
      </c>
    </row>
    <row r="1039" spans="1:19" x14ac:dyDescent="0.25">
      <c r="A1039" s="34">
        <v>43764</v>
      </c>
      <c r="B1039" s="18">
        <v>0.95138888888888884</v>
      </c>
      <c r="C1039" s="18">
        <f ca="1">B1039+(D1039/1440)</f>
        <v>0.93402777777777768</v>
      </c>
      <c r="D1039" s="31">
        <f ca="1">RANDBETWEEN(-30,120)</f>
        <v>-25</v>
      </c>
      <c r="E1039" s="19" t="s">
        <v>93</v>
      </c>
      <c r="F1039" s="19" t="s">
        <v>23</v>
      </c>
      <c r="G1039" s="19" t="s">
        <v>282</v>
      </c>
      <c r="H1039" s="19"/>
      <c r="I1039" s="11">
        <f ca="1">IF(C1039&gt;B1039,-(B1039-C1039),C1039-B1039)</f>
        <v>-1.736111111111116E-2</v>
      </c>
      <c r="J1039" s="11">
        <f>MONTH(A1039)</f>
        <v>10</v>
      </c>
      <c r="K1039" s="11" t="str">
        <f>TEXT(DAY(A1039), "DD")</f>
        <v>26</v>
      </c>
      <c r="L1039" s="12" t="str">
        <f ca="1">TEXT(HOUR(C1039),"00")</f>
        <v>22</v>
      </c>
      <c r="M1039" s="12" t="str">
        <f ca="1">TEXT(MINUTE(C1039),"00")</f>
        <v>25</v>
      </c>
      <c r="N1039" s="13" t="str">
        <f ca="1">CONCATENATE(J1039,K1039,L1039,M1039,)</f>
        <v>10262225</v>
      </c>
      <c r="O1039" s="11">
        <f ca="1">I1039*1440</f>
        <v>-25.000000000000071</v>
      </c>
      <c r="P1039" s="13">
        <v>544</v>
      </c>
      <c r="Q1039" s="13" t="str">
        <f>E1039</f>
        <v>BORDEAUX</v>
      </c>
      <c r="R1039" s="13" t="s">
        <v>343</v>
      </c>
      <c r="S1039" s="29" t="str">
        <f ca="1">CONCATENATE(N1039,",",INT(O1039),",",P1039,",",Q1039,",",R1039)</f>
        <v>10262225,-26,544,BORDEAUX,GENEVA</v>
      </c>
    </row>
    <row r="1040" spans="1:19" ht="29.25" x14ac:dyDescent="0.25">
      <c r="A1040" s="34">
        <v>43764</v>
      </c>
      <c r="B1040" s="18">
        <v>0.83333333333333337</v>
      </c>
      <c r="C1040" s="18">
        <f ca="1">B1040+(D1040/1440)</f>
        <v>0.86527777777777781</v>
      </c>
      <c r="D1040" s="31">
        <f ca="1">RANDBETWEEN(-30,120)</f>
        <v>46</v>
      </c>
      <c r="E1040" s="19" t="s">
        <v>54</v>
      </c>
      <c r="F1040" s="19" t="s">
        <v>37</v>
      </c>
      <c r="G1040" s="19" t="s">
        <v>245</v>
      </c>
      <c r="H1040" s="19"/>
      <c r="I1040" s="11">
        <f ca="1">IF(C1040&gt;B1040,-(B1040-C1040),C1040-B1040)</f>
        <v>3.1944444444444442E-2</v>
      </c>
      <c r="J1040" s="11">
        <f>MONTH(A1040)</f>
        <v>10</v>
      </c>
      <c r="K1040" s="11" t="str">
        <f>TEXT(DAY(A1040), "DD")</f>
        <v>26</v>
      </c>
      <c r="L1040" s="12" t="str">
        <f ca="1">TEXT(HOUR(C1040),"00")</f>
        <v>20</v>
      </c>
      <c r="M1040" s="12" t="str">
        <f ca="1">TEXT(MINUTE(C1040),"00")</f>
        <v>46</v>
      </c>
      <c r="N1040" s="13" t="str">
        <f ca="1">CONCATENATE(J1040,K1040,L1040,M1040,)</f>
        <v>10262046</v>
      </c>
      <c r="O1040" s="11">
        <f ca="1">I1040*1440</f>
        <v>46</v>
      </c>
      <c r="P1040" s="13">
        <v>745</v>
      </c>
      <c r="Q1040" s="13" t="str">
        <f>E1040</f>
        <v>LONDON LHR</v>
      </c>
      <c r="R1040" s="13" t="s">
        <v>343</v>
      </c>
      <c r="S1040" s="29" t="str">
        <f ca="1">CONCATENATE(N1040,",",INT(O1040),",",P1040,",",Q1040,",",R1040)</f>
        <v>10262046,46,745,LONDON LHR,GENEVA</v>
      </c>
    </row>
    <row r="1041" spans="1:19" ht="29.25" x14ac:dyDescent="0.25">
      <c r="A1041" s="34">
        <v>43764</v>
      </c>
      <c r="B1041" s="18">
        <v>0.86458333333333337</v>
      </c>
      <c r="C1041" s="18">
        <f ca="1">B1041+(D1041/1440)</f>
        <v>0.91805555555555562</v>
      </c>
      <c r="D1041" s="31">
        <f ca="1">RANDBETWEEN(-30,120)</f>
        <v>77</v>
      </c>
      <c r="E1041" s="19" t="s">
        <v>16</v>
      </c>
      <c r="F1041" s="19" t="s">
        <v>17</v>
      </c>
      <c r="G1041" s="19" t="s">
        <v>250</v>
      </c>
      <c r="H1041" s="19"/>
      <c r="I1041" s="11">
        <f ca="1">IF(C1041&gt;B1041,-(B1041-C1041),C1041-B1041)</f>
        <v>5.3472222222222254E-2</v>
      </c>
      <c r="J1041" s="11">
        <f>MONTH(A1041)</f>
        <v>10</v>
      </c>
      <c r="K1041" s="11" t="str">
        <f>TEXT(DAY(A1041), "DD")</f>
        <v>26</v>
      </c>
      <c r="L1041" s="12" t="str">
        <f ca="1">TEXT(HOUR(C1041),"00")</f>
        <v>22</v>
      </c>
      <c r="M1041" s="12" t="str">
        <f ca="1">TEXT(MINUTE(C1041),"00")</f>
        <v>02</v>
      </c>
      <c r="N1041" s="13" t="str">
        <f ca="1">CONCATENATE(J1041,K1041,L1041,M1041,)</f>
        <v>10262202</v>
      </c>
      <c r="O1041" s="11">
        <f ca="1">I1041*1440</f>
        <v>77.000000000000043</v>
      </c>
      <c r="P1041" s="13">
        <v>378</v>
      </c>
      <c r="Q1041" s="13" t="str">
        <f>E1041</f>
        <v>LUXEMBOURG</v>
      </c>
      <c r="R1041" s="13" t="s">
        <v>343</v>
      </c>
      <c r="S1041" s="29" t="str">
        <f ca="1">CONCATENATE(N1041,",",INT(O1041),",",P1041,",",Q1041,",",R1041)</f>
        <v>10262202,77,378,LUXEMBOURG,GENEVA</v>
      </c>
    </row>
    <row r="1042" spans="1:19" x14ac:dyDescent="0.25">
      <c r="A1042" s="34">
        <v>43764</v>
      </c>
      <c r="B1042" s="25">
        <v>0.97222222222222221</v>
      </c>
      <c r="C1042" s="18">
        <f ca="1">B1042+(D1042/1440)</f>
        <v>0.96736111111111112</v>
      </c>
      <c r="D1042" s="31">
        <f ca="1">RANDBETWEEN(-30,120)</f>
        <v>-7</v>
      </c>
      <c r="E1042" s="26" t="s">
        <v>36</v>
      </c>
      <c r="F1042" s="26" t="s">
        <v>37</v>
      </c>
      <c r="G1042" s="26" t="s">
        <v>286</v>
      </c>
      <c r="H1042" s="36"/>
      <c r="I1042" s="11">
        <f ca="1">IF(C1042&gt;B1042,-(B1042-C1042),C1042-B1042)</f>
        <v>-4.8611111111110938E-3</v>
      </c>
      <c r="J1042" s="11">
        <f>MONTH(A1042)</f>
        <v>10</v>
      </c>
      <c r="K1042" s="11" t="str">
        <f>TEXT(DAY(A1042), "DD")</f>
        <v>26</v>
      </c>
      <c r="L1042" s="12" t="str">
        <f ca="1">TEXT(HOUR(C1042),"00")</f>
        <v>23</v>
      </c>
      <c r="M1042" s="12" t="str">
        <f ca="1">TEXT(MINUTE(C1042),"00")</f>
        <v>13</v>
      </c>
      <c r="N1042" s="13" t="str">
        <f ca="1">CONCATENATE(J1042,K1042,L1042,M1042,)</f>
        <v>10262313</v>
      </c>
      <c r="O1042" s="11">
        <f ca="1">I1042*1440</f>
        <v>-6.9999999999999751</v>
      </c>
      <c r="P1042" s="13">
        <v>223</v>
      </c>
      <c r="Q1042" s="13" t="str">
        <f>E1042</f>
        <v>ZURICH</v>
      </c>
      <c r="R1042" s="13" t="s">
        <v>343</v>
      </c>
      <c r="S1042" s="29" t="str">
        <f ca="1">CONCATENATE(N1042,",",INT(O1042),",",P1042,",",Q1042,",",R1042)</f>
        <v>10262313,-7,223,ZURICH,GENEVA</v>
      </c>
    </row>
    <row r="1043" spans="1:19" x14ac:dyDescent="0.25">
      <c r="A1043" s="34">
        <v>43764</v>
      </c>
      <c r="B1043" s="18">
        <v>0.95833333333333337</v>
      </c>
      <c r="C1043" s="18">
        <f ca="1">B1043+(D1043/1440)</f>
        <v>1</v>
      </c>
      <c r="D1043" s="31">
        <f ca="1">RANDBETWEEN(-30,120)</f>
        <v>60</v>
      </c>
      <c r="E1043" s="19" t="s">
        <v>88</v>
      </c>
      <c r="F1043" s="19" t="s">
        <v>20</v>
      </c>
      <c r="G1043" s="19" t="s">
        <v>284</v>
      </c>
      <c r="H1043" s="19"/>
      <c r="I1043" s="11">
        <f ca="1">IF(C1043&gt;B1043,-(B1043-C1043),C1043-B1043)</f>
        <v>4.166666666666663E-2</v>
      </c>
      <c r="J1043" s="11">
        <f>MONTH(A1043)</f>
        <v>10</v>
      </c>
      <c r="K1043" s="11" t="str">
        <f>TEXT(DAY(A1043), "DD")</f>
        <v>26</v>
      </c>
      <c r="L1043" s="12" t="str">
        <f ca="1">TEXT(HOUR(C1043),"00")</f>
        <v>00</v>
      </c>
      <c r="M1043" s="12" t="str">
        <f ca="1">TEXT(MINUTE(C1043),"00")</f>
        <v>00</v>
      </c>
      <c r="N1043" s="13" t="str">
        <f ca="1">CONCATENATE(J1043,K1043,L1043,M1043,)</f>
        <v>10260000</v>
      </c>
      <c r="O1043" s="11">
        <f ca="1">I1043*1440</f>
        <v>59.999999999999943</v>
      </c>
      <c r="P1043" s="13">
        <v>698</v>
      </c>
      <c r="Q1043" s="13" t="str">
        <f>E1043</f>
        <v>ROME FCO</v>
      </c>
      <c r="R1043" s="13" t="s">
        <v>343</v>
      </c>
      <c r="S1043" s="29" t="str">
        <f ca="1">CONCATENATE(N1043,",",INT(O1043),",",P1043,",",Q1043,",",R1043)</f>
        <v>10260000,59,698,ROME FCO,GENEVA</v>
      </c>
    </row>
    <row r="1044" spans="1:19" ht="29.25" x14ac:dyDescent="0.25">
      <c r="A1044" s="34">
        <v>43764</v>
      </c>
      <c r="B1044" s="18">
        <v>0.90972222222222221</v>
      </c>
      <c r="C1044" s="18">
        <f ca="1">B1044+(D1044/1440)</f>
        <v>0.89930555555555558</v>
      </c>
      <c r="D1044" s="31">
        <f ca="1">RANDBETWEEN(-30,120)</f>
        <v>-15</v>
      </c>
      <c r="E1044" s="19" t="s">
        <v>54</v>
      </c>
      <c r="F1044" s="19" t="s">
        <v>58</v>
      </c>
      <c r="G1044" s="19" t="s">
        <v>260</v>
      </c>
      <c r="H1044" s="19"/>
      <c r="I1044" s="11">
        <f ca="1">IF(C1044&gt;B1044,-(B1044-C1044),C1044-B1044)</f>
        <v>-1.041666666666663E-2</v>
      </c>
      <c r="J1044" s="11">
        <f>MONTH(A1044)</f>
        <v>10</v>
      </c>
      <c r="K1044" s="11" t="str">
        <f>TEXT(DAY(A1044), "DD")</f>
        <v>26</v>
      </c>
      <c r="L1044" s="12" t="str">
        <f ca="1">TEXT(HOUR(C1044),"00")</f>
        <v>21</v>
      </c>
      <c r="M1044" s="12" t="str">
        <f ca="1">TEXT(MINUTE(C1044),"00")</f>
        <v>35</v>
      </c>
      <c r="N1044" s="13" t="str">
        <f ca="1">CONCATENATE(J1044,K1044,L1044,M1044,)</f>
        <v>10262135</v>
      </c>
      <c r="O1044" s="11">
        <f ca="1">I1044*1440</f>
        <v>-14.999999999999947</v>
      </c>
      <c r="P1044" s="13">
        <v>745</v>
      </c>
      <c r="Q1044" s="13" t="str">
        <f>E1044</f>
        <v>LONDON LHR</v>
      </c>
      <c r="R1044" s="13" t="s">
        <v>343</v>
      </c>
      <c r="S1044" s="29" t="str">
        <f ca="1">CONCATENATE(N1044,",",INT(O1044),",",P1044,",",Q1044,",",R1044)</f>
        <v>10262135,-15,745,LONDON LHR,GENEVA</v>
      </c>
    </row>
    <row r="1045" spans="1:19" x14ac:dyDescent="0.25">
      <c r="A1045" s="34">
        <v>43764</v>
      </c>
      <c r="B1045" s="18">
        <v>0.90972222222222221</v>
      </c>
      <c r="C1045" s="18">
        <f ca="1">B1045+(D1045/1440)</f>
        <v>0.94513888888888886</v>
      </c>
      <c r="D1045" s="31">
        <f ca="1">RANDBETWEEN(-30,120)</f>
        <v>51</v>
      </c>
      <c r="E1045" s="19" t="s">
        <v>52</v>
      </c>
      <c r="F1045" s="19" t="s">
        <v>23</v>
      </c>
      <c r="G1045" s="19" t="s">
        <v>261</v>
      </c>
      <c r="H1045" s="19"/>
      <c r="I1045" s="11">
        <f ca="1">IF(C1045&gt;B1045,-(B1045-C1045),C1045-B1045)</f>
        <v>3.5416666666666652E-2</v>
      </c>
      <c r="J1045" s="11">
        <f>MONTH(A1045)</f>
        <v>10</v>
      </c>
      <c r="K1045" s="11" t="str">
        <f>TEXT(DAY(A1045), "DD")</f>
        <v>26</v>
      </c>
      <c r="L1045" s="12" t="str">
        <f ca="1">TEXT(HOUR(C1045),"00")</f>
        <v>22</v>
      </c>
      <c r="M1045" s="12" t="str">
        <f ca="1">TEXT(MINUTE(C1045),"00")</f>
        <v>41</v>
      </c>
      <c r="N1045" s="13" t="str">
        <f ca="1">CONCATENATE(J1045,K1045,L1045,M1045,)</f>
        <v>10262241</v>
      </c>
      <c r="O1045" s="11">
        <f ca="1">I1045*1440</f>
        <v>50.999999999999979</v>
      </c>
      <c r="P1045" s="13">
        <v>409</v>
      </c>
      <c r="Q1045" s="13" t="str">
        <f>E1045</f>
        <v>PARIS ORY</v>
      </c>
      <c r="R1045" s="13" t="s">
        <v>343</v>
      </c>
      <c r="S1045" s="29" t="str">
        <f ca="1">CONCATENATE(N1045,",",INT(O1045),",",P1045,",",Q1045,",",R1045)</f>
        <v>10262241,51,409,PARIS ORY,GENEVA</v>
      </c>
    </row>
    <row r="1046" spans="1:19" ht="29.25" x14ac:dyDescent="0.25">
      <c r="A1046" s="34">
        <v>43764</v>
      </c>
      <c r="B1046" s="18">
        <v>0.94097222222222221</v>
      </c>
      <c r="C1046" s="18">
        <f ca="1">B1046+(D1046/1440)</f>
        <v>0.98819444444444438</v>
      </c>
      <c r="D1046" s="31">
        <f ca="1">RANDBETWEEN(-30,120)</f>
        <v>68</v>
      </c>
      <c r="E1046" s="19" t="s">
        <v>33</v>
      </c>
      <c r="F1046" s="19" t="s">
        <v>23</v>
      </c>
      <c r="G1046" s="19" t="s">
        <v>278</v>
      </c>
      <c r="H1046" s="19"/>
      <c r="I1046" s="11">
        <f ca="1">IF(C1046&gt;B1046,-(B1046-C1046),C1046-B1046)</f>
        <v>4.7222222222222165E-2</v>
      </c>
      <c r="J1046" s="11">
        <f>MONTH(A1046)</f>
        <v>10</v>
      </c>
      <c r="K1046" s="11" t="str">
        <f>TEXT(DAY(A1046), "DD")</f>
        <v>26</v>
      </c>
      <c r="L1046" s="12" t="str">
        <f ca="1">TEXT(HOUR(C1046),"00")</f>
        <v>23</v>
      </c>
      <c r="M1046" s="12" t="str">
        <f ca="1">TEXT(MINUTE(C1046),"00")</f>
        <v>43</v>
      </c>
      <c r="N1046" s="13" t="str">
        <f ca="1">CONCATENATE(J1046,K1046,L1046,M1046,)</f>
        <v>10262343</v>
      </c>
      <c r="O1046" s="11">
        <f ca="1">I1046*1440</f>
        <v>67.999999999999915</v>
      </c>
      <c r="P1046" s="13">
        <v>691</v>
      </c>
      <c r="Q1046" s="13" t="str">
        <f>E1046</f>
        <v>AMSTERDAM</v>
      </c>
      <c r="R1046" s="13" t="s">
        <v>343</v>
      </c>
      <c r="S1046" s="29" t="str">
        <f ca="1">CONCATENATE(N1046,",",INT(O1046),",",P1046,",",Q1046,",",R1046)</f>
        <v>10262343,67,691,AMSTERDAM,GENEVA</v>
      </c>
    </row>
    <row r="1047" spans="1:19" ht="29.25" x14ac:dyDescent="0.25">
      <c r="A1047" s="34">
        <v>43764</v>
      </c>
      <c r="B1047" s="18">
        <v>0.87847222222222221</v>
      </c>
      <c r="C1047" s="18">
        <f ca="1">B1047+(D1047/1440)</f>
        <v>0.90972222222222221</v>
      </c>
      <c r="D1047" s="31">
        <f ca="1">RANDBETWEEN(-30,120)</f>
        <v>45</v>
      </c>
      <c r="E1047" s="19" t="s">
        <v>105</v>
      </c>
      <c r="F1047" s="19" t="s">
        <v>23</v>
      </c>
      <c r="G1047" s="19" t="s">
        <v>255</v>
      </c>
      <c r="H1047" s="19"/>
      <c r="I1047" s="11">
        <f ca="1">IF(C1047&gt;B1047,-(B1047-C1047),C1047-B1047)</f>
        <v>3.125E-2</v>
      </c>
      <c r="J1047" s="11">
        <f>MONTH(A1047)</f>
        <v>10</v>
      </c>
      <c r="K1047" s="11" t="str">
        <f>TEXT(DAY(A1047), "DD")</f>
        <v>26</v>
      </c>
      <c r="L1047" s="12" t="str">
        <f ca="1">TEXT(HOUR(C1047),"00")</f>
        <v>21</v>
      </c>
      <c r="M1047" s="12" t="str">
        <f ca="1">TEXT(MINUTE(C1047),"00")</f>
        <v>50</v>
      </c>
      <c r="N1047" s="13" t="str">
        <f ca="1">CONCATENATE(J1047,K1047,L1047,M1047,)</f>
        <v>10262150</v>
      </c>
      <c r="O1047" s="11">
        <f ca="1">I1047*1440</f>
        <v>45</v>
      </c>
      <c r="P1047" s="13">
        <v>1006</v>
      </c>
      <c r="Q1047" s="13" t="str">
        <f>E1047</f>
        <v>MANCHESTER</v>
      </c>
      <c r="R1047" s="13" t="s">
        <v>343</v>
      </c>
      <c r="S1047" s="29" t="str">
        <f ca="1">CONCATENATE(N1047,",",INT(O1047),",",P1047,",",Q1047,",",R1047)</f>
        <v>10262150,45,1006,MANCHESTER,GENEVA</v>
      </c>
    </row>
    <row r="1048" spans="1:19" x14ac:dyDescent="0.25">
      <c r="A1048" s="34">
        <v>43764</v>
      </c>
      <c r="B1048" s="18">
        <v>0.92013888888888884</v>
      </c>
      <c r="C1048" s="18">
        <f ca="1">B1048+(D1048/1440)</f>
        <v>0.98611111111111105</v>
      </c>
      <c r="D1048" s="31">
        <f ca="1">RANDBETWEEN(-30,120)</f>
        <v>95</v>
      </c>
      <c r="E1048" s="19" t="s">
        <v>88</v>
      </c>
      <c r="F1048" s="19" t="s">
        <v>23</v>
      </c>
      <c r="G1048" s="19" t="s">
        <v>265</v>
      </c>
      <c r="H1048" s="19"/>
      <c r="I1048" s="11">
        <f ca="1">IF(C1048&gt;B1048,-(B1048-C1048),C1048-B1048)</f>
        <v>6.597222222222221E-2</v>
      </c>
      <c r="J1048" s="11">
        <f>MONTH(A1048)</f>
        <v>10</v>
      </c>
      <c r="K1048" s="11" t="str">
        <f>TEXT(DAY(A1048), "DD")</f>
        <v>26</v>
      </c>
      <c r="L1048" s="12" t="str">
        <f ca="1">TEXT(HOUR(C1048),"00")</f>
        <v>23</v>
      </c>
      <c r="M1048" s="12" t="str">
        <f ca="1">TEXT(MINUTE(C1048),"00")</f>
        <v>40</v>
      </c>
      <c r="N1048" s="13" t="str">
        <f ca="1">CONCATENATE(J1048,K1048,L1048,M1048,)</f>
        <v>10262340</v>
      </c>
      <c r="O1048" s="11">
        <f ca="1">I1048*1440</f>
        <v>94.999999999999986</v>
      </c>
      <c r="P1048" s="13">
        <v>698</v>
      </c>
      <c r="Q1048" s="13" t="str">
        <f>E1048</f>
        <v>ROME FCO</v>
      </c>
      <c r="R1048" s="13" t="s">
        <v>343</v>
      </c>
      <c r="S1048" s="29" t="str">
        <f ca="1">CONCATENATE(N1048,",",INT(O1048),",",P1048,",",Q1048,",",R1048)</f>
        <v>10262340,95,698,ROME FCO,GENEVA</v>
      </c>
    </row>
    <row r="1049" spans="1:19" x14ac:dyDescent="0.25">
      <c r="A1049" s="34">
        <v>43764</v>
      </c>
      <c r="B1049" s="18">
        <v>0.93055555555555547</v>
      </c>
      <c r="C1049" s="18">
        <f ca="1">B1049+(D1049/1440)</f>
        <v>0.98124999999999996</v>
      </c>
      <c r="D1049" s="31">
        <f ca="1">RANDBETWEEN(-30,120)</f>
        <v>73</v>
      </c>
      <c r="E1049" s="19" t="s">
        <v>115</v>
      </c>
      <c r="F1049" s="19" t="s">
        <v>116</v>
      </c>
      <c r="G1049" s="19" t="s">
        <v>275</v>
      </c>
      <c r="H1049" s="19"/>
      <c r="I1049" s="11">
        <f ca="1">IF(C1049&gt;B1049,-(B1049-C1049),C1049-B1049)</f>
        <v>5.0694444444444486E-2</v>
      </c>
      <c r="J1049" s="11">
        <f>MONTH(A1049)</f>
        <v>10</v>
      </c>
      <c r="K1049" s="11" t="str">
        <f>TEXT(DAY(A1049), "DD")</f>
        <v>26</v>
      </c>
      <c r="L1049" s="12" t="str">
        <f ca="1">TEXT(HOUR(C1049),"00")</f>
        <v>23</v>
      </c>
      <c r="M1049" s="12" t="str">
        <f ca="1">TEXT(MINUTE(C1049),"00")</f>
        <v>33</v>
      </c>
      <c r="N1049" s="13" t="str">
        <f ca="1">CONCATENATE(J1049,K1049,L1049,M1049,)</f>
        <v>10262333</v>
      </c>
      <c r="O1049" s="11">
        <f ca="1">I1049*1440</f>
        <v>73.000000000000057</v>
      </c>
      <c r="P1049" s="13">
        <v>1022</v>
      </c>
      <c r="Q1049" s="13" t="str">
        <f>E1049</f>
        <v>MADRID</v>
      </c>
      <c r="R1049" s="13" t="s">
        <v>343</v>
      </c>
      <c r="S1049" s="29" t="str">
        <f ca="1">CONCATENATE(N1049,",",INT(O1049),",",P1049,",",Q1049,",",R1049)</f>
        <v>10262333,73,1022,MADRID,GENEVA</v>
      </c>
    </row>
    <row r="1050" spans="1:19" x14ac:dyDescent="0.25">
      <c r="A1050" s="34">
        <v>43764</v>
      </c>
      <c r="B1050" s="18">
        <v>0.91319444444444453</v>
      </c>
      <c r="C1050" s="18">
        <f ca="1">B1050+(D1050/1440)</f>
        <v>0.92222222222222228</v>
      </c>
      <c r="D1050" s="31">
        <f ca="1">RANDBETWEEN(-30,120)</f>
        <v>13</v>
      </c>
      <c r="E1050" s="19" t="s">
        <v>30</v>
      </c>
      <c r="F1050" s="19" t="s">
        <v>31</v>
      </c>
      <c r="G1050" s="19" t="s">
        <v>262</v>
      </c>
      <c r="H1050" s="19"/>
      <c r="I1050" s="11">
        <f ca="1">IF(C1050&gt;B1050,-(B1050-C1050),C1050-B1050)</f>
        <v>9.0277777777777457E-3</v>
      </c>
      <c r="J1050" s="11">
        <f>MONTH(A1050)</f>
        <v>10</v>
      </c>
      <c r="K1050" s="11" t="str">
        <f>TEXT(DAY(A1050), "DD")</f>
        <v>26</v>
      </c>
      <c r="L1050" s="12" t="str">
        <f ca="1">TEXT(HOUR(C1050),"00")</f>
        <v>22</v>
      </c>
      <c r="M1050" s="12" t="str">
        <f ca="1">TEXT(MINUTE(C1050),"00")</f>
        <v>08</v>
      </c>
      <c r="N1050" s="13" t="str">
        <f ca="1">CONCATENATE(J1050,K1050,L1050,M1050,)</f>
        <v>10262208</v>
      </c>
      <c r="O1050" s="11">
        <f ca="1">I1050*1440</f>
        <v>12.999999999999954</v>
      </c>
      <c r="P1050" s="13">
        <v>409</v>
      </c>
      <c r="Q1050" s="13" t="str">
        <f>E1050</f>
        <v>PARIS CDG</v>
      </c>
      <c r="R1050" s="13" t="s">
        <v>343</v>
      </c>
      <c r="S1050" s="29" t="str">
        <f ca="1">CONCATENATE(N1050,",",INT(O1050),",",P1050,",",Q1050,",",R1050)</f>
        <v>10262208,13,409,PARIS CDG,GENEVA</v>
      </c>
    </row>
    <row r="1051" spans="1:19" x14ac:dyDescent="0.25">
      <c r="A1051" s="34">
        <v>43764</v>
      </c>
      <c r="B1051" s="18">
        <v>0.92708333333333337</v>
      </c>
      <c r="C1051" s="18">
        <f ca="1">B1051+(D1051/1440)</f>
        <v>0.9868055555555556</v>
      </c>
      <c r="D1051" s="31">
        <f ca="1">RANDBETWEEN(-30,120)</f>
        <v>86</v>
      </c>
      <c r="E1051" s="19" t="s">
        <v>272</v>
      </c>
      <c r="F1051" s="19" t="s">
        <v>37</v>
      </c>
      <c r="G1051" s="19" t="s">
        <v>273</v>
      </c>
      <c r="H1051" s="19"/>
      <c r="I1051" s="11">
        <f ca="1">IF(C1051&gt;B1051,-(B1051-C1051),C1051-B1051)</f>
        <v>5.9722222222222232E-2</v>
      </c>
      <c r="J1051" s="11">
        <f>MONTH(A1051)</f>
        <v>10</v>
      </c>
      <c r="K1051" s="11" t="str">
        <f>TEXT(DAY(A1051), "DD")</f>
        <v>26</v>
      </c>
      <c r="L1051" s="12" t="str">
        <f ca="1">TEXT(HOUR(C1051),"00")</f>
        <v>23</v>
      </c>
      <c r="M1051" s="12" t="str">
        <f ca="1">TEXT(MINUTE(C1051),"00")</f>
        <v>41</v>
      </c>
      <c r="N1051" s="13" t="str">
        <f ca="1">CONCATENATE(J1051,K1051,L1051,M1051,)</f>
        <v>10262341</v>
      </c>
      <c r="O1051" s="11">
        <f ca="1">I1051*1440</f>
        <v>86.000000000000014</v>
      </c>
      <c r="P1051" s="13">
        <v>917</v>
      </c>
      <c r="Q1051" s="13" t="str">
        <f>E1051</f>
        <v>VALENCIA</v>
      </c>
      <c r="R1051" s="13" t="s">
        <v>343</v>
      </c>
      <c r="S1051" s="29" t="str">
        <f ca="1">CONCATENATE(N1051,",",INT(O1051),",",P1051,",",Q1051,",",R1051)</f>
        <v>10262341,86,917,VALENCIA,GENEVA</v>
      </c>
    </row>
    <row r="1052" spans="1:19" ht="29.25" x14ac:dyDescent="0.25">
      <c r="A1052" s="34">
        <v>43764</v>
      </c>
      <c r="B1052" s="18">
        <v>0.875</v>
      </c>
      <c r="C1052" s="18">
        <f ca="1">B1052+(D1052/1440)</f>
        <v>0.87986111111111109</v>
      </c>
      <c r="D1052" s="31">
        <f ca="1">RANDBETWEEN(-30,120)</f>
        <v>7</v>
      </c>
      <c r="E1052" s="19" t="s">
        <v>103</v>
      </c>
      <c r="F1052" s="19" t="s">
        <v>37</v>
      </c>
      <c r="G1052" s="19" t="s">
        <v>254</v>
      </c>
      <c r="H1052" s="19"/>
      <c r="I1052" s="11">
        <f ca="1">IF(C1052&gt;B1052,-(B1052-C1052),C1052-B1052)</f>
        <v>4.8611111111110938E-3</v>
      </c>
      <c r="J1052" s="11">
        <f>MONTH(A1052)</f>
        <v>10</v>
      </c>
      <c r="K1052" s="11" t="str">
        <f>TEXT(DAY(A1052), "DD")</f>
        <v>26</v>
      </c>
      <c r="L1052" s="12" t="str">
        <f ca="1">TEXT(HOUR(C1052),"00")</f>
        <v>21</v>
      </c>
      <c r="M1052" s="12" t="str">
        <f ca="1">TEXT(MINUTE(C1052),"00")</f>
        <v>07</v>
      </c>
      <c r="N1052" s="13" t="str">
        <f ca="1">CONCATENATE(J1052,K1052,L1052,M1052,)</f>
        <v>10262107</v>
      </c>
      <c r="O1052" s="11">
        <f ca="1">I1052*1440</f>
        <v>6.9999999999999751</v>
      </c>
      <c r="P1052" s="13">
        <v>745</v>
      </c>
      <c r="Q1052" s="13" t="str">
        <f>E1052</f>
        <v>LONDON LCY</v>
      </c>
      <c r="R1052" s="13" t="s">
        <v>343</v>
      </c>
      <c r="S1052" s="29" t="str">
        <f ca="1">CONCATENATE(N1052,",",INT(O1052),",",P1052,",",Q1052,",",R1052)</f>
        <v>10262107,6,745,LONDON LCY,GENEVA</v>
      </c>
    </row>
    <row r="1053" spans="1:19" x14ac:dyDescent="0.25">
      <c r="A1053" s="34">
        <v>43764</v>
      </c>
      <c r="B1053" s="18">
        <v>0.94791666666666663</v>
      </c>
      <c r="C1053" s="18">
        <f ca="1">B1053+(D1053/1440)</f>
        <v>0.98958333333333326</v>
      </c>
      <c r="D1053" s="31">
        <f ca="1">RANDBETWEEN(-30,120)</f>
        <v>60</v>
      </c>
      <c r="E1053" s="19" t="s">
        <v>22</v>
      </c>
      <c r="F1053" s="19" t="s">
        <v>23</v>
      </c>
      <c r="G1053" s="19" t="s">
        <v>281</v>
      </c>
      <c r="H1053" s="19"/>
      <c r="I1053" s="11">
        <f ca="1">IF(C1053&gt;B1053,-(B1053-C1053),C1053-B1053)</f>
        <v>4.166666666666663E-2</v>
      </c>
      <c r="J1053" s="11">
        <f>MONTH(A1053)</f>
        <v>10</v>
      </c>
      <c r="K1053" s="11" t="str">
        <f>TEXT(DAY(A1053), "DD")</f>
        <v>26</v>
      </c>
      <c r="L1053" s="12" t="str">
        <f ca="1">TEXT(HOUR(C1053),"00")</f>
        <v>23</v>
      </c>
      <c r="M1053" s="12" t="str">
        <f ca="1">TEXT(MINUTE(C1053),"00")</f>
        <v>45</v>
      </c>
      <c r="N1053" s="13" t="str">
        <f ca="1">CONCATENATE(J1053,K1053,L1053,M1053,)</f>
        <v>10262345</v>
      </c>
      <c r="O1053" s="11">
        <f ca="1">I1053*1440</f>
        <v>59.999999999999943</v>
      </c>
      <c r="P1053" s="13">
        <v>291</v>
      </c>
      <c r="Q1053" s="13" t="str">
        <f>E1053</f>
        <v>NICE</v>
      </c>
      <c r="R1053" s="13" t="s">
        <v>343</v>
      </c>
      <c r="S1053" s="29" t="str">
        <f ca="1">CONCATENATE(N1053,",",INT(O1053),",",P1053,",",Q1053,",",R1053)</f>
        <v>10262345,59,291,NICE,GENEVA</v>
      </c>
    </row>
    <row r="1054" spans="1:19" x14ac:dyDescent="0.25">
      <c r="A1054" s="34">
        <v>43764</v>
      </c>
      <c r="B1054" s="18">
        <v>0.93055555555555547</v>
      </c>
      <c r="C1054" s="18">
        <f ca="1">B1054+(D1054/1440)</f>
        <v>0.98958333333333326</v>
      </c>
      <c r="D1054" s="31">
        <f ca="1">RANDBETWEEN(-30,120)</f>
        <v>85</v>
      </c>
      <c r="E1054" s="19" t="s">
        <v>13</v>
      </c>
      <c r="F1054" s="19" t="s">
        <v>23</v>
      </c>
      <c r="G1054" s="19" t="s">
        <v>274</v>
      </c>
      <c r="H1054" s="19"/>
      <c r="I1054" s="11">
        <f ca="1">IF(C1054&gt;B1054,-(B1054-C1054),C1054-B1054)</f>
        <v>5.902777777777779E-2</v>
      </c>
      <c r="J1054" s="11">
        <f>MONTH(A1054)</f>
        <v>10</v>
      </c>
      <c r="K1054" s="11" t="str">
        <f>TEXT(DAY(A1054), "DD")</f>
        <v>26</v>
      </c>
      <c r="L1054" s="12" t="str">
        <f ca="1">TEXT(HOUR(C1054),"00")</f>
        <v>23</v>
      </c>
      <c r="M1054" s="12" t="str">
        <f ca="1">TEXT(MINUTE(C1054),"00")</f>
        <v>45</v>
      </c>
      <c r="N1054" s="13" t="str">
        <f ca="1">CONCATENATE(J1054,K1054,L1054,M1054,)</f>
        <v>10262345</v>
      </c>
      <c r="O1054" s="11">
        <f ca="1">I1054*1440</f>
        <v>85.000000000000014</v>
      </c>
      <c r="P1054" s="13">
        <v>532</v>
      </c>
      <c r="Q1054" s="13" t="str">
        <f>E1054</f>
        <v>BRUSSELS</v>
      </c>
      <c r="R1054" s="13" t="s">
        <v>343</v>
      </c>
      <c r="S1054" s="29" t="str">
        <f ca="1">CONCATENATE(N1054,",",INT(O1054),",",P1054,",",Q1054,",",R1054)</f>
        <v>10262345,85,532,BRUSSELS,GENEVA</v>
      </c>
    </row>
    <row r="1055" spans="1:19" ht="29.25" x14ac:dyDescent="0.25">
      <c r="A1055" s="34">
        <v>43764</v>
      </c>
      <c r="B1055" s="18">
        <v>0.92013888888888884</v>
      </c>
      <c r="C1055" s="18">
        <f ca="1">B1055+(D1055/1440)</f>
        <v>0.98263888888888884</v>
      </c>
      <c r="D1055" s="31">
        <f ca="1">RANDBETWEEN(-30,120)</f>
        <v>90</v>
      </c>
      <c r="E1055" s="19" t="s">
        <v>13</v>
      </c>
      <c r="F1055" s="19" t="s">
        <v>14</v>
      </c>
      <c r="G1055" s="19" t="s">
        <v>269</v>
      </c>
      <c r="H1055" s="19"/>
      <c r="I1055" s="11">
        <f ca="1">IF(C1055&gt;B1055,-(B1055-C1055),C1055-B1055)</f>
        <v>6.25E-2</v>
      </c>
      <c r="J1055" s="11">
        <f>MONTH(A1055)</f>
        <v>10</v>
      </c>
      <c r="K1055" s="11" t="str">
        <f>TEXT(DAY(A1055), "DD")</f>
        <v>26</v>
      </c>
      <c r="L1055" s="12" t="str">
        <f ca="1">TEXT(HOUR(C1055),"00")</f>
        <v>23</v>
      </c>
      <c r="M1055" s="12" t="str">
        <f ca="1">TEXT(MINUTE(C1055),"00")</f>
        <v>35</v>
      </c>
      <c r="N1055" s="13" t="str">
        <f ca="1">CONCATENATE(J1055,K1055,L1055,M1055,)</f>
        <v>10262335</v>
      </c>
      <c r="O1055" s="11">
        <f ca="1">I1055*1440</f>
        <v>90</v>
      </c>
      <c r="P1055" s="13">
        <v>532</v>
      </c>
      <c r="Q1055" s="13" t="str">
        <f>E1055</f>
        <v>BRUSSELS</v>
      </c>
      <c r="R1055" s="13" t="s">
        <v>343</v>
      </c>
      <c r="S1055" s="29" t="str">
        <f ca="1">CONCATENATE(N1055,",",INT(O1055),",",P1055,",",Q1055,",",R1055)</f>
        <v>10262335,90,532,BRUSSELS,GENEVA</v>
      </c>
    </row>
    <row r="1056" spans="1:19" x14ac:dyDescent="0.25">
      <c r="A1056" s="34">
        <v>43764</v>
      </c>
      <c r="B1056" s="18">
        <v>0.92013888888888884</v>
      </c>
      <c r="C1056" s="18">
        <f ca="1">B1056+(D1056/1440)</f>
        <v>0.96249999999999991</v>
      </c>
      <c r="D1056" s="31">
        <f ca="1">RANDBETWEEN(-30,120)</f>
        <v>61</v>
      </c>
      <c r="E1056" s="19" t="s">
        <v>266</v>
      </c>
      <c r="F1056" s="19" t="s">
        <v>23</v>
      </c>
      <c r="G1056" s="19" t="s">
        <v>267</v>
      </c>
      <c r="H1056" s="19"/>
      <c r="I1056" s="11">
        <f ca="1">IF(C1056&gt;B1056,-(B1056-C1056),C1056-B1056)</f>
        <v>4.2361111111111072E-2</v>
      </c>
      <c r="J1056" s="11">
        <f>MONTH(A1056)</f>
        <v>10</v>
      </c>
      <c r="K1056" s="11" t="str">
        <f>TEXT(DAY(A1056), "DD")</f>
        <v>26</v>
      </c>
      <c r="L1056" s="12" t="str">
        <f ca="1">TEXT(HOUR(C1056),"00")</f>
        <v>23</v>
      </c>
      <c r="M1056" s="12" t="str">
        <f ca="1">TEXT(MINUTE(C1056),"00")</f>
        <v>06</v>
      </c>
      <c r="N1056" s="13" t="str">
        <f ca="1">CONCATENATE(J1056,K1056,L1056,M1056,)</f>
        <v>10262306</v>
      </c>
      <c r="O1056" s="11">
        <f ca="1">I1056*1440</f>
        <v>60.999999999999943</v>
      </c>
      <c r="P1056" s="13">
        <v>862</v>
      </c>
      <c r="Q1056" s="13" t="str">
        <f>E1056</f>
        <v>HAMBURG</v>
      </c>
      <c r="R1056" s="13" t="s">
        <v>343</v>
      </c>
      <c r="S1056" s="29" t="str">
        <f ca="1">CONCATENATE(N1056,",",INT(O1056),",",P1056,",",Q1056,",",R1056)</f>
        <v>10262306,60,862,HAMBURG,GENEVA</v>
      </c>
    </row>
    <row r="1057" spans="1:19" x14ac:dyDescent="0.25">
      <c r="A1057" s="34">
        <v>43764</v>
      </c>
      <c r="B1057" s="18">
        <v>0.94097222222222221</v>
      </c>
      <c r="C1057" s="18">
        <f ca="1">B1057+(D1057/1440)</f>
        <v>0.95138888888888884</v>
      </c>
      <c r="D1057" s="31">
        <f ca="1">RANDBETWEEN(-30,120)</f>
        <v>15</v>
      </c>
      <c r="E1057" s="19" t="s">
        <v>115</v>
      </c>
      <c r="F1057" s="19" t="s">
        <v>23</v>
      </c>
      <c r="G1057" s="19" t="s">
        <v>279</v>
      </c>
      <c r="H1057" s="19"/>
      <c r="I1057" s="11">
        <f ca="1">IF(C1057&gt;B1057,-(B1057-C1057),C1057-B1057)</f>
        <v>1.041666666666663E-2</v>
      </c>
      <c r="J1057" s="11">
        <f>MONTH(A1057)</f>
        <v>10</v>
      </c>
      <c r="K1057" s="11" t="str">
        <f>TEXT(DAY(A1057), "DD")</f>
        <v>26</v>
      </c>
      <c r="L1057" s="12" t="str">
        <f ca="1">TEXT(HOUR(C1057),"00")</f>
        <v>22</v>
      </c>
      <c r="M1057" s="12" t="str">
        <f ca="1">TEXT(MINUTE(C1057),"00")</f>
        <v>50</v>
      </c>
      <c r="N1057" s="13" t="str">
        <f ca="1">CONCATENATE(J1057,K1057,L1057,M1057,)</f>
        <v>10262250</v>
      </c>
      <c r="O1057" s="11">
        <f ca="1">I1057*1440</f>
        <v>14.999999999999947</v>
      </c>
      <c r="P1057" s="13">
        <v>1022</v>
      </c>
      <c r="Q1057" s="13" t="str">
        <f>E1057</f>
        <v>MADRID</v>
      </c>
      <c r="R1057" s="13" t="s">
        <v>343</v>
      </c>
      <c r="S1057" s="29" t="str">
        <f ca="1">CONCATENATE(N1057,",",INT(O1057),",",P1057,",",Q1057,",",R1057)</f>
        <v>10262250,14,1022,MADRID,GENEVA</v>
      </c>
    </row>
    <row r="1058" spans="1:19" ht="29.25" x14ac:dyDescent="0.25">
      <c r="A1058" s="34">
        <v>43764</v>
      </c>
      <c r="B1058" s="18">
        <v>0.92361111111111116</v>
      </c>
      <c r="C1058" s="18">
        <f ca="1">B1058+(D1058/1440)</f>
        <v>0.91875000000000007</v>
      </c>
      <c r="D1058" s="31">
        <f ca="1">RANDBETWEEN(-30,120)</f>
        <v>-7</v>
      </c>
      <c r="E1058" s="19" t="s">
        <v>27</v>
      </c>
      <c r="F1058" s="19" t="s">
        <v>37</v>
      </c>
      <c r="G1058" s="19" t="s">
        <v>270</v>
      </c>
      <c r="H1058" s="19"/>
      <c r="I1058" s="11">
        <f ca="1">IF(C1058&gt;B1058,-(B1058-C1058),C1058-B1058)</f>
        <v>-4.8611111111110938E-3</v>
      </c>
      <c r="J1058" s="11">
        <f>MONTH(A1058)</f>
        <v>10</v>
      </c>
      <c r="K1058" s="11" t="str">
        <f>TEXT(DAY(A1058), "DD")</f>
        <v>26</v>
      </c>
      <c r="L1058" s="12" t="str">
        <f ca="1">TEXT(HOUR(C1058),"00")</f>
        <v>22</v>
      </c>
      <c r="M1058" s="12" t="str">
        <f ca="1">TEXT(MINUTE(C1058),"00")</f>
        <v>03</v>
      </c>
      <c r="N1058" s="13" t="str">
        <f ca="1">CONCATENATE(J1058,K1058,L1058,M1058,)</f>
        <v>10262203</v>
      </c>
      <c r="O1058" s="11">
        <f ca="1">I1058*1440</f>
        <v>-6.9999999999999751</v>
      </c>
      <c r="P1058" s="13">
        <v>473</v>
      </c>
      <c r="Q1058" s="13" t="str">
        <f>E1058</f>
        <v>FRANKFURT</v>
      </c>
      <c r="R1058" s="13" t="s">
        <v>343</v>
      </c>
      <c r="S1058" s="29" t="str">
        <f ca="1">CONCATENATE(N1058,",",INT(O1058),",",P1058,",",Q1058,",",R1058)</f>
        <v>10262203,-7,473,FRANKFURT,GENEVA</v>
      </c>
    </row>
    <row r="1059" spans="1:19" x14ac:dyDescent="0.25">
      <c r="A1059" s="34">
        <v>43764</v>
      </c>
      <c r="B1059" s="18">
        <v>0.89930555555555547</v>
      </c>
      <c r="C1059" s="18">
        <f ca="1">B1059+(D1059/1440)</f>
        <v>0.92986111111111103</v>
      </c>
      <c r="D1059" s="31">
        <f ca="1">RANDBETWEEN(-30,120)</f>
        <v>44</v>
      </c>
      <c r="E1059" s="19" t="s">
        <v>36</v>
      </c>
      <c r="F1059" s="19" t="s">
        <v>37</v>
      </c>
      <c r="G1059" s="19" t="s">
        <v>259</v>
      </c>
      <c r="H1059" s="19"/>
      <c r="I1059" s="11">
        <f ca="1">IF(C1059&gt;B1059,-(B1059-C1059),C1059-B1059)</f>
        <v>3.0555555555555558E-2</v>
      </c>
      <c r="J1059" s="11">
        <f>MONTH(A1059)</f>
        <v>10</v>
      </c>
      <c r="K1059" s="11" t="str">
        <f>TEXT(DAY(A1059), "DD")</f>
        <v>26</v>
      </c>
      <c r="L1059" s="12" t="str">
        <f ca="1">TEXT(HOUR(C1059),"00")</f>
        <v>22</v>
      </c>
      <c r="M1059" s="12" t="str">
        <f ca="1">TEXT(MINUTE(C1059),"00")</f>
        <v>19</v>
      </c>
      <c r="N1059" s="13" t="str">
        <f ca="1">CONCATENATE(J1059,K1059,L1059,M1059,)</f>
        <v>10262219</v>
      </c>
      <c r="O1059" s="11">
        <f ca="1">I1059*1440</f>
        <v>44</v>
      </c>
      <c r="P1059" s="13">
        <v>223</v>
      </c>
      <c r="Q1059" s="13" t="str">
        <f>E1059</f>
        <v>ZURICH</v>
      </c>
      <c r="R1059" s="13" t="s">
        <v>343</v>
      </c>
      <c r="S1059" s="29" t="str">
        <f ca="1">CONCATENATE(N1059,",",INT(O1059),",",P1059,",",Q1059,",",R1059)</f>
        <v>10262219,44,223,ZURICH,GENEVA</v>
      </c>
    </row>
    <row r="1060" spans="1:19" x14ac:dyDescent="0.25">
      <c r="A1060" s="34">
        <v>43764</v>
      </c>
      <c r="B1060" s="25">
        <v>0.96875</v>
      </c>
      <c r="C1060" s="18">
        <f ca="1">B1060+(D1060/1440)</f>
        <v>1.0173611111111112</v>
      </c>
      <c r="D1060" s="31">
        <f ca="1">RANDBETWEEN(-30,120)</f>
        <v>70</v>
      </c>
      <c r="E1060" s="26" t="s">
        <v>107</v>
      </c>
      <c r="F1060" s="26" t="s">
        <v>108</v>
      </c>
      <c r="G1060" s="26" t="s">
        <v>285</v>
      </c>
      <c r="H1060" s="26"/>
      <c r="I1060" s="11">
        <f ca="1">IF(C1060&gt;B1060,-(B1060-C1060),C1060-B1060)</f>
        <v>4.861111111111116E-2</v>
      </c>
      <c r="J1060" s="11">
        <f>MONTH(A1060)</f>
        <v>10</v>
      </c>
      <c r="K1060" s="11" t="str">
        <f>TEXT(DAY(A1060), "DD")</f>
        <v>26</v>
      </c>
      <c r="L1060" s="12" t="str">
        <f ca="1">TEXT(HOUR(C1060),"00")</f>
        <v>00</v>
      </c>
      <c r="M1060" s="12" t="str">
        <f ca="1">TEXT(MINUTE(C1060),"00")</f>
        <v>25</v>
      </c>
      <c r="N1060" s="13" t="str">
        <f ca="1">CONCATENATE(J1060,K1060,L1060,M1060,)</f>
        <v>10260025</v>
      </c>
      <c r="O1060" s="11">
        <f ca="1">I1060*1440</f>
        <v>70.000000000000071</v>
      </c>
      <c r="P1060" s="13">
        <v>1501</v>
      </c>
      <c r="Q1060" s="13" t="str">
        <f>E1060</f>
        <v>LISBON</v>
      </c>
      <c r="R1060" s="13" t="s">
        <v>343</v>
      </c>
      <c r="S1060" s="29" t="str">
        <f ca="1">CONCATENATE(N1060,",",INT(O1060),",",P1060,",",Q1060,",",R1060)</f>
        <v>10260025,70,1501,LISBON,GENEVA</v>
      </c>
    </row>
    <row r="1061" spans="1:19" ht="30" thickBot="1" x14ac:dyDescent="0.3">
      <c r="A1061" s="34">
        <v>43764</v>
      </c>
      <c r="B1061" s="23">
        <v>0.9375</v>
      </c>
      <c r="C1061" s="18">
        <f ca="1">B1061+(D1061/1440)</f>
        <v>0.97013888888888888</v>
      </c>
      <c r="D1061" s="31">
        <f ca="1">RANDBETWEEN(-30,120)</f>
        <v>47</v>
      </c>
      <c r="E1061" s="24" t="s">
        <v>98</v>
      </c>
      <c r="F1061" s="24" t="s">
        <v>23</v>
      </c>
      <c r="G1061" s="24" t="s">
        <v>277</v>
      </c>
      <c r="H1061" s="24"/>
      <c r="I1061" s="11">
        <f ca="1">IF(C1061&gt;B1061,-(B1061-C1061),C1061-B1061)</f>
        <v>3.2638888888888884E-2</v>
      </c>
      <c r="J1061" s="11">
        <f>MONTH(A1061)</f>
        <v>10</v>
      </c>
      <c r="K1061" s="11" t="str">
        <f>TEXT(DAY(A1061), "DD")</f>
        <v>26</v>
      </c>
      <c r="L1061" s="12" t="str">
        <f ca="1">TEXT(HOUR(C1061),"00")</f>
        <v>23</v>
      </c>
      <c r="M1061" s="12" t="str">
        <f ca="1">TEXT(MINUTE(C1061),"00")</f>
        <v>17</v>
      </c>
      <c r="N1061" s="13" t="str">
        <f ca="1">CONCATENATE(J1061,K1061,L1061,M1061,)</f>
        <v>10262317</v>
      </c>
      <c r="O1061" s="11">
        <f ca="1">I1061*1440</f>
        <v>46.999999999999993</v>
      </c>
      <c r="P1061" s="13">
        <v>745</v>
      </c>
      <c r="Q1061" s="13" t="str">
        <f>E1061</f>
        <v>LONDON LGW</v>
      </c>
      <c r="R1061" s="13" t="s">
        <v>343</v>
      </c>
      <c r="S1061" s="29" t="str">
        <f ca="1">CONCATENATE(N1061,",",INT(O1061),",",P1061,",",Q1061,",",R1061)</f>
        <v>10262317,47,745,LONDON LGW,GENEVA</v>
      </c>
    </row>
    <row r="1062" spans="1:19" ht="29.25" x14ac:dyDescent="0.25">
      <c r="A1062" s="34">
        <v>43763</v>
      </c>
      <c r="B1062" s="18">
        <v>0.28125</v>
      </c>
      <c r="C1062" s="18">
        <f ca="1">B1062+(D1062/1440)</f>
        <v>0.29930555555555555</v>
      </c>
      <c r="D1062" s="31">
        <f ca="1">RANDBETWEEN(-30,120)</f>
        <v>26</v>
      </c>
      <c r="E1062" s="19" t="s">
        <v>7</v>
      </c>
      <c r="F1062" s="19" t="s">
        <v>8</v>
      </c>
      <c r="G1062" s="19" t="s">
        <v>9</v>
      </c>
      <c r="H1062" s="20" t="s">
        <v>3</v>
      </c>
      <c r="I1062" s="11">
        <f ca="1">IF(C1062&gt;B1062,-(B1062-C1062),C1062-B1062)</f>
        <v>1.8055555555555547E-2</v>
      </c>
      <c r="J1062" s="11">
        <f>MONTH(A1062)</f>
        <v>10</v>
      </c>
      <c r="K1062" s="11" t="str">
        <f>TEXT(DAY(A1062), "DD")</f>
        <v>25</v>
      </c>
      <c r="L1062" s="12" t="str">
        <f ca="1">TEXT(HOUR(C1062),"00")</f>
        <v>07</v>
      </c>
      <c r="M1062" s="12" t="str">
        <f ca="1">TEXT(MINUTE(C1062),"00")</f>
        <v>11</v>
      </c>
      <c r="N1062" s="13" t="str">
        <f ca="1">CONCATENATE(J1062,K1062,L1062,M1062,)</f>
        <v>10250711</v>
      </c>
      <c r="O1062" s="11">
        <f ca="1">I1062*1440</f>
        <v>25.999999999999986</v>
      </c>
      <c r="P1062" s="13">
        <v>4896</v>
      </c>
      <c r="Q1062" s="13" t="str">
        <f>E1062</f>
        <v>ABU DHABI</v>
      </c>
      <c r="R1062" s="13" t="s">
        <v>343</v>
      </c>
      <c r="S1062" s="29" t="str">
        <f ca="1">CONCATENATE(N1062,",",INT(O1062),",",P1062,",",Q1062,",",R1062)</f>
        <v>10250711,26,4896,ABU DHABI,GENEVA</v>
      </c>
    </row>
    <row r="1063" spans="1:19" ht="15.75" thickBot="1" x14ac:dyDescent="0.3">
      <c r="A1063" s="34">
        <v>43763</v>
      </c>
      <c r="B1063" s="23">
        <v>0.35069444444444442</v>
      </c>
      <c r="C1063" s="18">
        <f ca="1">B1063+(D1063/1440)</f>
        <v>0.38472222222222219</v>
      </c>
      <c r="D1063" s="31">
        <f ca="1">RANDBETWEEN(-30,120)</f>
        <v>49</v>
      </c>
      <c r="E1063" s="24" t="s">
        <v>36</v>
      </c>
      <c r="F1063" s="24" t="s">
        <v>37</v>
      </c>
      <c r="G1063" s="24" t="s">
        <v>38</v>
      </c>
      <c r="H1063" s="20" t="s">
        <v>3</v>
      </c>
      <c r="I1063" s="11">
        <f ca="1">IF(C1063&gt;B1063,-(B1063-C1063),C1063-B1063)</f>
        <v>3.4027777777777768E-2</v>
      </c>
      <c r="J1063" s="11">
        <f>MONTH(A1063)</f>
        <v>10</v>
      </c>
      <c r="K1063" s="11" t="str">
        <f>TEXT(DAY(A1063), "DD")</f>
        <v>25</v>
      </c>
      <c r="L1063" s="12" t="str">
        <f ca="1">TEXT(HOUR(C1063),"00")</f>
        <v>09</v>
      </c>
      <c r="M1063" s="12" t="str">
        <f ca="1">TEXT(MINUTE(C1063),"00")</f>
        <v>14</v>
      </c>
      <c r="N1063" s="13" t="str">
        <f ca="1">CONCATENATE(J1063,K1063,L1063,M1063,)</f>
        <v>10250914</v>
      </c>
      <c r="O1063" s="11">
        <f ca="1">I1063*1440</f>
        <v>48.999999999999986</v>
      </c>
      <c r="P1063" s="13">
        <v>223</v>
      </c>
      <c r="Q1063" s="13" t="str">
        <f>E1063</f>
        <v>ZURICH</v>
      </c>
      <c r="R1063" s="13" t="s">
        <v>343</v>
      </c>
      <c r="S1063" s="29" t="str">
        <f ca="1">CONCATENATE(N1063,",",INT(O1063),",",P1063,",",Q1063,",",R1063)</f>
        <v>10250914,49,223,ZURICH,GENEVA</v>
      </c>
    </row>
    <row r="1064" spans="1:19" x14ac:dyDescent="0.25">
      <c r="A1064" s="34">
        <v>43763</v>
      </c>
      <c r="B1064" s="18">
        <v>0.35416666666666669</v>
      </c>
      <c r="C1064" s="18">
        <f ca="1">B1064+(D1064/1440)</f>
        <v>0.36875000000000002</v>
      </c>
      <c r="D1064" s="31">
        <f ca="1">RANDBETWEEN(-30,120)</f>
        <v>21</v>
      </c>
      <c r="E1064" s="19" t="s">
        <v>39</v>
      </c>
      <c r="F1064" s="19" t="s">
        <v>37</v>
      </c>
      <c r="G1064" s="19" t="s">
        <v>40</v>
      </c>
      <c r="H1064" s="20" t="s">
        <v>3</v>
      </c>
      <c r="I1064" s="11">
        <f ca="1">IF(C1064&gt;B1064,-(B1064-C1064),C1064-B1064)</f>
        <v>1.4583333333333337E-2</v>
      </c>
      <c r="J1064" s="11">
        <f>MONTH(A1064)</f>
        <v>10</v>
      </c>
      <c r="K1064" s="11" t="str">
        <f>TEXT(DAY(A1064), "DD")</f>
        <v>25</v>
      </c>
      <c r="L1064" s="12" t="str">
        <f ca="1">TEXT(HOUR(C1064),"00")</f>
        <v>08</v>
      </c>
      <c r="M1064" s="12" t="str">
        <f ca="1">TEXT(MINUTE(C1064),"00")</f>
        <v>51</v>
      </c>
      <c r="N1064" s="13" t="str">
        <f ca="1">CONCATENATE(J1064,K1064,L1064,M1064,)</f>
        <v>10250851</v>
      </c>
      <c r="O1064" s="11">
        <f ca="1">I1064*1440</f>
        <v>21.000000000000007</v>
      </c>
      <c r="P1064" s="13">
        <v>463</v>
      </c>
      <c r="Q1064" s="13" t="str">
        <f>E1064</f>
        <v>MUNICH</v>
      </c>
      <c r="R1064" s="13" t="s">
        <v>343</v>
      </c>
      <c r="S1064" s="29" t="str">
        <f ca="1">CONCATENATE(N1064,",",INT(O1064),",",P1064,",",Q1064,",",R1064)</f>
        <v>10250851,21,463,MUNICH,GENEVA</v>
      </c>
    </row>
    <row r="1065" spans="1:19" x14ac:dyDescent="0.25">
      <c r="A1065" s="34">
        <v>43763</v>
      </c>
      <c r="B1065" s="18">
        <v>0.28125</v>
      </c>
      <c r="C1065" s="18">
        <f ca="1">B1065+(D1065/1440)</f>
        <v>0.3298611111111111</v>
      </c>
      <c r="D1065" s="31">
        <f ca="1">RANDBETWEEN(-30,120)</f>
        <v>70</v>
      </c>
      <c r="E1065" s="19" t="s">
        <v>10</v>
      </c>
      <c r="F1065" s="19" t="s">
        <v>11</v>
      </c>
      <c r="G1065" s="19" t="s">
        <v>12</v>
      </c>
      <c r="H1065" s="20" t="s">
        <v>3</v>
      </c>
      <c r="I1065" s="11">
        <f ca="1">IF(C1065&gt;B1065,-(B1065-C1065),C1065-B1065)</f>
        <v>4.8611111111111105E-2</v>
      </c>
      <c r="J1065" s="11">
        <f>MONTH(A1065)</f>
        <v>10</v>
      </c>
      <c r="K1065" s="11" t="str">
        <f>TEXT(DAY(A1065), "DD")</f>
        <v>25</v>
      </c>
      <c r="L1065" s="12" t="str">
        <f ca="1">TEXT(HOUR(C1065),"00")</f>
        <v>07</v>
      </c>
      <c r="M1065" s="12" t="str">
        <f ca="1">TEXT(MINUTE(C1065),"00")</f>
        <v>55</v>
      </c>
      <c r="N1065" s="13" t="str">
        <f ca="1">CONCATENATE(J1065,K1065,L1065,M1065,)</f>
        <v>10250755</v>
      </c>
      <c r="O1065" s="11">
        <f ca="1">I1065*1440</f>
        <v>69.999999999999986</v>
      </c>
      <c r="P1065" s="13">
        <v>8201</v>
      </c>
      <c r="Q1065" s="13" t="str">
        <f>E1065</f>
        <v>BEIJING</v>
      </c>
      <c r="R1065" s="13" t="s">
        <v>343</v>
      </c>
      <c r="S1065" s="29" t="str">
        <f ca="1">CONCATENATE(N1065,",",INT(O1065),",",P1065,",",Q1065,",",R1065)</f>
        <v>10250755,70,8201,BEIJING,GENEVA</v>
      </c>
    </row>
    <row r="1066" spans="1:19" x14ac:dyDescent="0.25">
      <c r="A1066" s="34">
        <v>43763</v>
      </c>
      <c r="B1066" s="18">
        <v>0.34375</v>
      </c>
      <c r="C1066" s="18">
        <f ca="1">B1066+(D1066/1440)</f>
        <v>0.37083333333333335</v>
      </c>
      <c r="D1066" s="31">
        <f ca="1">RANDBETWEEN(-30,120)</f>
        <v>39</v>
      </c>
      <c r="E1066" s="19" t="s">
        <v>30</v>
      </c>
      <c r="F1066" s="19" t="s">
        <v>31</v>
      </c>
      <c r="G1066" s="19" t="s">
        <v>32</v>
      </c>
      <c r="H1066" s="20" t="s">
        <v>3</v>
      </c>
      <c r="I1066" s="11">
        <f ca="1">IF(C1066&gt;B1066,-(B1066-C1066),C1066-B1066)</f>
        <v>2.7083333333333348E-2</v>
      </c>
      <c r="J1066" s="11">
        <f>MONTH(A1066)</f>
        <v>10</v>
      </c>
      <c r="K1066" s="11" t="str">
        <f>TEXT(DAY(A1066), "DD")</f>
        <v>25</v>
      </c>
      <c r="L1066" s="12" t="str">
        <f ca="1">TEXT(HOUR(C1066),"00")</f>
        <v>08</v>
      </c>
      <c r="M1066" s="12" t="str">
        <f ca="1">TEXT(MINUTE(C1066),"00")</f>
        <v>54</v>
      </c>
      <c r="N1066" s="13" t="str">
        <f ca="1">CONCATENATE(J1066,K1066,L1066,M1066,)</f>
        <v>10250854</v>
      </c>
      <c r="O1066" s="11">
        <f ca="1">I1066*1440</f>
        <v>39.000000000000021</v>
      </c>
      <c r="P1066" s="13">
        <v>409</v>
      </c>
      <c r="Q1066" s="13" t="str">
        <f>E1066</f>
        <v>PARIS CDG</v>
      </c>
      <c r="R1066" s="13" t="s">
        <v>343</v>
      </c>
      <c r="S1066" s="29" t="str">
        <f ca="1">CONCATENATE(N1066,",",INT(O1066),",",P1066,",",Q1066,",",R1066)</f>
        <v>10250854,39,409,PARIS CDG,GENEVA</v>
      </c>
    </row>
    <row r="1067" spans="1:19" x14ac:dyDescent="0.25">
      <c r="A1067" s="34">
        <v>43763</v>
      </c>
      <c r="B1067" s="18">
        <v>0.39930555555555558</v>
      </c>
      <c r="C1067" s="18">
        <f ca="1">B1067+(D1067/1440)</f>
        <v>0.47083333333333333</v>
      </c>
      <c r="D1067" s="31">
        <f ca="1">RANDBETWEEN(-30,120)</f>
        <v>103</v>
      </c>
      <c r="E1067" s="19" t="s">
        <v>56</v>
      </c>
      <c r="F1067" s="19" t="s">
        <v>23</v>
      </c>
      <c r="G1067" s="19" t="s">
        <v>57</v>
      </c>
      <c r="H1067" s="20" t="s">
        <v>3</v>
      </c>
      <c r="I1067" s="11">
        <f ca="1">IF(C1067&gt;B1067,-(B1067-C1067),C1067-B1067)</f>
        <v>7.1527777777777746E-2</v>
      </c>
      <c r="J1067" s="11">
        <f>MONTH(A1067)</f>
        <v>10</v>
      </c>
      <c r="K1067" s="11" t="str">
        <f>TEXT(DAY(A1067), "DD")</f>
        <v>25</v>
      </c>
      <c r="L1067" s="12" t="str">
        <f ca="1">TEXT(HOUR(C1067),"00")</f>
        <v>11</v>
      </c>
      <c r="M1067" s="12" t="str">
        <f ca="1">TEXT(MINUTE(C1067),"00")</f>
        <v>18</v>
      </c>
      <c r="N1067" s="13" t="str">
        <f ca="1">CONCATENATE(J1067,K1067,L1067,M1067,)</f>
        <v>10251118</v>
      </c>
      <c r="O1067" s="11">
        <f ca="1">I1067*1440</f>
        <v>102.99999999999996</v>
      </c>
      <c r="P1067" s="13">
        <v>1309</v>
      </c>
      <c r="Q1067" s="13" t="str">
        <f>E1067</f>
        <v>PORTO</v>
      </c>
      <c r="R1067" s="13" t="s">
        <v>343</v>
      </c>
      <c r="S1067" s="29" t="str">
        <f ca="1">CONCATENATE(N1067,",",INT(O1067),",",P1067,",",Q1067,",",R1067)</f>
        <v>10251118,103,1309,PORTO,GENEVA</v>
      </c>
    </row>
    <row r="1068" spans="1:19" ht="29.25" x14ac:dyDescent="0.25">
      <c r="A1068" s="34">
        <v>43763</v>
      </c>
      <c r="B1068" s="18">
        <v>0.31944444444444448</v>
      </c>
      <c r="C1068" s="18">
        <f ca="1">B1068+(D1068/1440)</f>
        <v>0.36041666666666672</v>
      </c>
      <c r="D1068" s="31">
        <f ca="1">RANDBETWEEN(-30,120)</f>
        <v>59</v>
      </c>
      <c r="E1068" s="19" t="s">
        <v>16</v>
      </c>
      <c r="F1068" s="19" t="s">
        <v>17</v>
      </c>
      <c r="G1068" s="19" t="s">
        <v>18</v>
      </c>
      <c r="H1068" s="20" t="s">
        <v>3</v>
      </c>
      <c r="I1068" s="11">
        <f ca="1">IF(C1068&gt;B1068,-(B1068-C1068),C1068-B1068)</f>
        <v>4.0972222222222243E-2</v>
      </c>
      <c r="J1068" s="11">
        <f>MONTH(A1068)</f>
        <v>10</v>
      </c>
      <c r="K1068" s="11" t="str">
        <f>TEXT(DAY(A1068), "DD")</f>
        <v>25</v>
      </c>
      <c r="L1068" s="12" t="str">
        <f ca="1">TEXT(HOUR(C1068),"00")</f>
        <v>08</v>
      </c>
      <c r="M1068" s="12" t="str">
        <f ca="1">TEXT(MINUTE(C1068),"00")</f>
        <v>39</v>
      </c>
      <c r="N1068" s="13" t="str">
        <f ca="1">CONCATENATE(J1068,K1068,L1068,M1068,)</f>
        <v>10250839</v>
      </c>
      <c r="O1068" s="11">
        <f ca="1">I1068*1440</f>
        <v>59.000000000000028</v>
      </c>
      <c r="P1068" s="13">
        <v>378</v>
      </c>
      <c r="Q1068" s="13" t="str">
        <f>E1068</f>
        <v>LUXEMBOURG</v>
      </c>
      <c r="R1068" s="13" t="s">
        <v>343</v>
      </c>
      <c r="S1068" s="29" t="str">
        <f ca="1">CONCATENATE(N1068,",",INT(O1068),",",P1068,",",Q1068,",",R1068)</f>
        <v>10250839,59,378,LUXEMBOURG,GENEVA</v>
      </c>
    </row>
    <row r="1069" spans="1:19" x14ac:dyDescent="0.25">
      <c r="A1069" s="34">
        <v>43763</v>
      </c>
      <c r="B1069" s="18">
        <v>0.3888888888888889</v>
      </c>
      <c r="C1069" s="18">
        <f ca="1">B1069+(D1069/1440)</f>
        <v>0.44583333333333336</v>
      </c>
      <c r="D1069" s="31">
        <f ca="1">RANDBETWEEN(-30,120)</f>
        <v>82</v>
      </c>
      <c r="E1069" s="19" t="s">
        <v>50</v>
      </c>
      <c r="F1069" s="19" t="s">
        <v>37</v>
      </c>
      <c r="G1069" s="19" t="s">
        <v>51</v>
      </c>
      <c r="H1069" s="20" t="s">
        <v>3</v>
      </c>
      <c r="I1069" s="11">
        <f ca="1">IF(C1069&gt;B1069,-(B1069-C1069),C1069-B1069)</f>
        <v>5.6944444444444464E-2</v>
      </c>
      <c r="J1069" s="11">
        <f>MONTH(A1069)</f>
        <v>10</v>
      </c>
      <c r="K1069" s="11" t="str">
        <f>TEXT(DAY(A1069), "DD")</f>
        <v>25</v>
      </c>
      <c r="L1069" s="12" t="str">
        <f ca="1">TEXT(HOUR(C1069),"00")</f>
        <v>10</v>
      </c>
      <c r="M1069" s="12" t="str">
        <f ca="1">TEXT(MINUTE(C1069),"00")</f>
        <v>42</v>
      </c>
      <c r="N1069" s="13" t="str">
        <f ca="1">CONCATENATE(J1069,K1069,L1069,M1069,)</f>
        <v>10251042</v>
      </c>
      <c r="O1069" s="11">
        <f ca="1">I1069*1440</f>
        <v>82.000000000000028</v>
      </c>
      <c r="P1069" s="13">
        <v>6216</v>
      </c>
      <c r="Q1069" s="13" t="str">
        <f>E1069</f>
        <v>NEW YORK</v>
      </c>
      <c r="R1069" s="13" t="s">
        <v>343</v>
      </c>
      <c r="S1069" s="29" t="str">
        <f ca="1">CONCATENATE(N1069,",",INT(O1069),",",P1069,",",Q1069,",",R1069)</f>
        <v>10251042,82,6216,NEW YORK,GENEVA</v>
      </c>
    </row>
    <row r="1070" spans="1:19" ht="29.25" x14ac:dyDescent="0.25">
      <c r="A1070" s="34">
        <v>43763</v>
      </c>
      <c r="B1070" s="18">
        <v>0.31597222222222221</v>
      </c>
      <c r="C1070" s="18">
        <f ca="1">B1070+(D1070/1440)</f>
        <v>0.32847222222222222</v>
      </c>
      <c r="D1070" s="31">
        <f ca="1">RANDBETWEEN(-30,120)</f>
        <v>18</v>
      </c>
      <c r="E1070" s="19" t="s">
        <v>13</v>
      </c>
      <c r="F1070" s="19" t="s">
        <v>14</v>
      </c>
      <c r="G1070" s="19" t="s">
        <v>15</v>
      </c>
      <c r="H1070" s="20" t="s">
        <v>3</v>
      </c>
      <c r="I1070" s="11">
        <f ca="1">IF(C1070&gt;B1070,-(B1070-C1070),C1070-B1070)</f>
        <v>1.2500000000000011E-2</v>
      </c>
      <c r="J1070" s="11">
        <f>MONTH(A1070)</f>
        <v>10</v>
      </c>
      <c r="K1070" s="11" t="str">
        <f>TEXT(DAY(A1070), "DD")</f>
        <v>25</v>
      </c>
      <c r="L1070" s="12" t="str">
        <f ca="1">TEXT(HOUR(C1070),"00")</f>
        <v>07</v>
      </c>
      <c r="M1070" s="12" t="str">
        <f ca="1">TEXT(MINUTE(C1070),"00")</f>
        <v>53</v>
      </c>
      <c r="N1070" s="13" t="str">
        <f ca="1">CONCATENATE(J1070,K1070,L1070,M1070,)</f>
        <v>10250753</v>
      </c>
      <c r="O1070" s="11">
        <f ca="1">I1070*1440</f>
        <v>18.000000000000014</v>
      </c>
      <c r="P1070" s="13">
        <v>532</v>
      </c>
      <c r="Q1070" s="13" t="str">
        <f>E1070</f>
        <v>BRUSSELS</v>
      </c>
      <c r="R1070" s="13" t="s">
        <v>343</v>
      </c>
      <c r="S1070" s="29" t="str">
        <f ca="1">CONCATENATE(N1070,",",INT(O1070),",",P1070,",",Q1070,",",R1070)</f>
        <v>10250753,18,532,BRUSSELS,GENEVA</v>
      </c>
    </row>
    <row r="1071" spans="1:19" x14ac:dyDescent="0.25">
      <c r="A1071" s="34">
        <v>43763</v>
      </c>
      <c r="B1071" s="18">
        <v>0.40972222222222227</v>
      </c>
      <c r="C1071" s="18">
        <f ca="1">B1071+(D1071/1440)</f>
        <v>0.41944444444444451</v>
      </c>
      <c r="D1071" s="31">
        <f ca="1">RANDBETWEEN(-30,120)</f>
        <v>14</v>
      </c>
      <c r="E1071" s="19" t="s">
        <v>13</v>
      </c>
      <c r="F1071" s="19" t="s">
        <v>23</v>
      </c>
      <c r="G1071" s="19" t="s">
        <v>68</v>
      </c>
      <c r="H1071" s="20" t="s">
        <v>3</v>
      </c>
      <c r="I1071" s="11">
        <f ca="1">IF(C1071&gt;B1071,-(B1071-C1071),C1071-B1071)</f>
        <v>9.7222222222222432E-3</v>
      </c>
      <c r="J1071" s="11">
        <f>MONTH(A1071)</f>
        <v>10</v>
      </c>
      <c r="K1071" s="11" t="str">
        <f>TEXT(DAY(A1071), "DD")</f>
        <v>25</v>
      </c>
      <c r="L1071" s="12" t="str">
        <f ca="1">TEXT(HOUR(C1071),"00")</f>
        <v>10</v>
      </c>
      <c r="M1071" s="12" t="str">
        <f ca="1">TEXT(MINUTE(C1071),"00")</f>
        <v>04</v>
      </c>
      <c r="N1071" s="13" t="str">
        <f ca="1">CONCATENATE(J1071,K1071,L1071,M1071,)</f>
        <v>10251004</v>
      </c>
      <c r="O1071" s="11">
        <f ca="1">I1071*1440</f>
        <v>14.00000000000003</v>
      </c>
      <c r="P1071" s="13">
        <v>532</v>
      </c>
      <c r="Q1071" s="13" t="str">
        <f>E1071</f>
        <v>BRUSSELS</v>
      </c>
      <c r="R1071" s="13" t="s">
        <v>343</v>
      </c>
      <c r="S1071" s="29" t="str">
        <f ca="1">CONCATENATE(N1071,",",INT(O1071),",",P1071,",",Q1071,",",R1071)</f>
        <v>10251004,14,532,BRUSSELS,GENEVA</v>
      </c>
    </row>
    <row r="1072" spans="1:19" ht="29.25" x14ac:dyDescent="0.25">
      <c r="A1072" s="34">
        <v>43763</v>
      </c>
      <c r="B1072" s="18">
        <v>0.35069444444444442</v>
      </c>
      <c r="C1072" s="18">
        <f ca="1">B1072+(D1072/1440)</f>
        <v>0.41319444444444442</v>
      </c>
      <c r="D1072" s="31">
        <f ca="1">RANDBETWEEN(-30,120)</f>
        <v>90</v>
      </c>
      <c r="E1072" s="19" t="s">
        <v>33</v>
      </c>
      <c r="F1072" s="19" t="s">
        <v>34</v>
      </c>
      <c r="G1072" s="19" t="s">
        <v>35</v>
      </c>
      <c r="H1072" s="20" t="s">
        <v>3</v>
      </c>
      <c r="I1072" s="11">
        <f ca="1">IF(C1072&gt;B1072,-(B1072-C1072),C1072-B1072)</f>
        <v>6.25E-2</v>
      </c>
      <c r="J1072" s="11">
        <f>MONTH(A1072)</f>
        <v>10</v>
      </c>
      <c r="K1072" s="11" t="str">
        <f>TEXT(DAY(A1072), "DD")</f>
        <v>25</v>
      </c>
      <c r="L1072" s="12" t="str">
        <f ca="1">TEXT(HOUR(C1072),"00")</f>
        <v>09</v>
      </c>
      <c r="M1072" s="12" t="str">
        <f ca="1">TEXT(MINUTE(C1072),"00")</f>
        <v>55</v>
      </c>
      <c r="N1072" s="13" t="str">
        <f ca="1">CONCATENATE(J1072,K1072,L1072,M1072,)</f>
        <v>10250955</v>
      </c>
      <c r="O1072" s="11">
        <f ca="1">I1072*1440</f>
        <v>90</v>
      </c>
      <c r="P1072" s="13">
        <v>691</v>
      </c>
      <c r="Q1072" s="13" t="str">
        <f>E1072</f>
        <v>AMSTERDAM</v>
      </c>
      <c r="R1072" s="13" t="s">
        <v>343</v>
      </c>
      <c r="S1072" s="29" t="str">
        <f ca="1">CONCATENATE(N1072,",",INT(O1072),",",P1072,",",Q1072,",",R1072)</f>
        <v>10250955,90,691,AMSTERDAM,GENEVA</v>
      </c>
    </row>
    <row r="1073" spans="1:19" ht="29.25" x14ac:dyDescent="0.25">
      <c r="A1073" s="34">
        <v>43763</v>
      </c>
      <c r="B1073" s="18">
        <v>0.39930555555555558</v>
      </c>
      <c r="C1073" s="18">
        <f ca="1">B1073+(D1073/1440)</f>
        <v>0.44097222222222227</v>
      </c>
      <c r="D1073" s="31">
        <f ca="1">RANDBETWEEN(-30,120)</f>
        <v>60</v>
      </c>
      <c r="E1073" s="19" t="s">
        <v>54</v>
      </c>
      <c r="F1073" s="19" t="s">
        <v>37</v>
      </c>
      <c r="G1073" s="19" t="s">
        <v>55</v>
      </c>
      <c r="H1073" s="20" t="s">
        <v>3</v>
      </c>
      <c r="I1073" s="11">
        <f ca="1">IF(C1073&gt;B1073,-(B1073-C1073),C1073-B1073)</f>
        <v>4.1666666666666685E-2</v>
      </c>
      <c r="J1073" s="11">
        <f>MONTH(A1073)</f>
        <v>10</v>
      </c>
      <c r="K1073" s="11" t="str">
        <f>TEXT(DAY(A1073), "DD")</f>
        <v>25</v>
      </c>
      <c r="L1073" s="12" t="str">
        <f ca="1">TEXT(HOUR(C1073),"00")</f>
        <v>10</v>
      </c>
      <c r="M1073" s="12" t="str">
        <f ca="1">TEXT(MINUTE(C1073),"00")</f>
        <v>35</v>
      </c>
      <c r="N1073" s="13" t="str">
        <f ca="1">CONCATENATE(J1073,K1073,L1073,M1073,)</f>
        <v>10251035</v>
      </c>
      <c r="O1073" s="11">
        <f ca="1">I1073*1440</f>
        <v>60.000000000000028</v>
      </c>
      <c r="P1073" s="13">
        <v>745</v>
      </c>
      <c r="Q1073" s="13" t="str">
        <f>E1073</f>
        <v>LONDON LHR</v>
      </c>
      <c r="R1073" s="13" t="s">
        <v>343</v>
      </c>
      <c r="S1073" s="29" t="str">
        <f ca="1">CONCATENATE(N1073,",",INT(O1073),",",P1073,",",Q1073,",",R1073)</f>
        <v>10251035,60,745,LONDON LHR,GENEVA</v>
      </c>
    </row>
    <row r="1074" spans="1:19" x14ac:dyDescent="0.25">
      <c r="A1074" s="34">
        <v>43763</v>
      </c>
      <c r="B1074" s="18">
        <v>0.34027777777777773</v>
      </c>
      <c r="C1074" s="18">
        <f ca="1">B1074+(D1074/1440)</f>
        <v>0.3208333333333333</v>
      </c>
      <c r="D1074" s="31">
        <f ca="1">RANDBETWEEN(-30,120)</f>
        <v>-28</v>
      </c>
      <c r="E1074" s="19" t="s">
        <v>22</v>
      </c>
      <c r="F1074" s="19" t="s">
        <v>23</v>
      </c>
      <c r="G1074" s="19" t="s">
        <v>24</v>
      </c>
      <c r="H1074" s="20" t="s">
        <v>3</v>
      </c>
      <c r="I1074" s="11">
        <f ca="1">IF(C1074&gt;B1074,-(B1074-C1074),C1074-B1074)</f>
        <v>-1.9444444444444431E-2</v>
      </c>
      <c r="J1074" s="11">
        <f>MONTH(A1074)</f>
        <v>10</v>
      </c>
      <c r="K1074" s="11" t="str">
        <f>TEXT(DAY(A1074), "DD")</f>
        <v>25</v>
      </c>
      <c r="L1074" s="12" t="str">
        <f ca="1">TEXT(HOUR(C1074),"00")</f>
        <v>07</v>
      </c>
      <c r="M1074" s="12" t="str">
        <f ca="1">TEXT(MINUTE(C1074),"00")</f>
        <v>42</v>
      </c>
      <c r="N1074" s="13" t="str">
        <f ca="1">CONCATENATE(J1074,K1074,L1074,M1074,)</f>
        <v>10250742</v>
      </c>
      <c r="O1074" s="11">
        <f ca="1">I1074*1440</f>
        <v>-27.999999999999979</v>
      </c>
      <c r="P1074" s="13">
        <v>291</v>
      </c>
      <c r="Q1074" s="13" t="str">
        <f>E1074</f>
        <v>NICE</v>
      </c>
      <c r="R1074" s="13" t="s">
        <v>343</v>
      </c>
      <c r="S1074" s="29" t="str">
        <f ca="1">CONCATENATE(N1074,",",INT(O1074),",",P1074,",",Q1074,",",R1074)</f>
        <v>10250742,-28,291,NICE,GENEVA</v>
      </c>
    </row>
    <row r="1075" spans="1:19" ht="29.25" x14ac:dyDescent="0.25">
      <c r="A1075" s="34">
        <v>43763</v>
      </c>
      <c r="B1075" s="18">
        <v>0.35416666666666669</v>
      </c>
      <c r="C1075" s="18">
        <f ca="1">B1075+(D1075/1440)</f>
        <v>0.43680555555555556</v>
      </c>
      <c r="D1075" s="31">
        <f ca="1">RANDBETWEEN(-30,120)</f>
        <v>119</v>
      </c>
      <c r="E1075" s="19" t="s">
        <v>41</v>
      </c>
      <c r="F1075" s="19" t="s">
        <v>42</v>
      </c>
      <c r="G1075" s="19" t="s">
        <v>43</v>
      </c>
      <c r="H1075" s="20" t="s">
        <v>3</v>
      </c>
      <c r="I1075" s="11">
        <f ca="1">IF(C1075&gt;B1075,-(B1075-C1075),C1075-B1075)</f>
        <v>8.2638888888888873E-2</v>
      </c>
      <c r="J1075" s="11">
        <f>MONTH(A1075)</f>
        <v>10</v>
      </c>
      <c r="K1075" s="11" t="str">
        <f>TEXT(DAY(A1075), "DD")</f>
        <v>25</v>
      </c>
      <c r="L1075" s="12" t="str">
        <f ca="1">TEXT(HOUR(C1075),"00")</f>
        <v>10</v>
      </c>
      <c r="M1075" s="12" t="str">
        <f ca="1">TEXT(MINUTE(C1075),"00")</f>
        <v>29</v>
      </c>
      <c r="N1075" s="13" t="str">
        <f ca="1">CONCATENATE(J1075,K1075,L1075,M1075,)</f>
        <v>10251029</v>
      </c>
      <c r="O1075" s="11">
        <f ca="1">I1075*1440</f>
        <v>118.99999999999997</v>
      </c>
      <c r="P1075" s="13">
        <v>560</v>
      </c>
      <c r="Q1075" s="13" t="str">
        <f>E1075</f>
        <v>DUSSELDORF</v>
      </c>
      <c r="R1075" s="13" t="s">
        <v>343</v>
      </c>
      <c r="S1075" s="29" t="str">
        <f ca="1">CONCATENATE(N1075,",",INT(O1075),",",P1075,",",Q1075,",",R1075)</f>
        <v>10251029,119,560,DUSSELDORF,GENEVA</v>
      </c>
    </row>
    <row r="1076" spans="1:19" ht="29.25" x14ac:dyDescent="0.25">
      <c r="A1076" s="34">
        <v>43763</v>
      </c>
      <c r="B1076" s="18">
        <v>0.375</v>
      </c>
      <c r="C1076" s="18">
        <f ca="1">B1076+(D1076/1440)</f>
        <v>0.44374999999999998</v>
      </c>
      <c r="D1076" s="31">
        <f ca="1">RANDBETWEEN(-30,120)</f>
        <v>99</v>
      </c>
      <c r="E1076" s="19" t="s">
        <v>33</v>
      </c>
      <c r="F1076" s="19" t="s">
        <v>23</v>
      </c>
      <c r="G1076" s="19" t="s">
        <v>49</v>
      </c>
      <c r="H1076" s="20" t="s">
        <v>3</v>
      </c>
      <c r="I1076" s="11">
        <f ca="1">IF(C1076&gt;B1076,-(B1076-C1076),C1076-B1076)</f>
        <v>6.8749999999999978E-2</v>
      </c>
      <c r="J1076" s="11">
        <f>MONTH(A1076)</f>
        <v>10</v>
      </c>
      <c r="K1076" s="11" t="str">
        <f>TEXT(DAY(A1076), "DD")</f>
        <v>25</v>
      </c>
      <c r="L1076" s="12" t="str">
        <f ca="1">TEXT(HOUR(C1076),"00")</f>
        <v>10</v>
      </c>
      <c r="M1076" s="12" t="str">
        <f ca="1">TEXT(MINUTE(C1076),"00")</f>
        <v>39</v>
      </c>
      <c r="N1076" s="13" t="str">
        <f ca="1">CONCATENATE(J1076,K1076,L1076,M1076,)</f>
        <v>10251039</v>
      </c>
      <c r="O1076" s="11">
        <f ca="1">I1076*1440</f>
        <v>98.999999999999972</v>
      </c>
      <c r="P1076" s="13">
        <v>691</v>
      </c>
      <c r="Q1076" s="13" t="str">
        <f>E1076</f>
        <v>AMSTERDAM</v>
      </c>
      <c r="R1076" s="13" t="s">
        <v>343</v>
      </c>
      <c r="S1076" s="29" t="str">
        <f ca="1">CONCATENATE(N1076,",",INT(O1076),",",P1076,",",Q1076,",",R1076)</f>
        <v>10251039,99,691,AMSTERDAM,GENEVA</v>
      </c>
    </row>
    <row r="1077" spans="1:19" ht="29.25" x14ac:dyDescent="0.25">
      <c r="A1077" s="34">
        <v>43763</v>
      </c>
      <c r="B1077" s="25">
        <v>0.34375</v>
      </c>
      <c r="C1077" s="18">
        <f ca="1">B1077+(D1077/1440)</f>
        <v>0.38611111111111113</v>
      </c>
      <c r="D1077" s="31">
        <f ca="1">RANDBETWEEN(-30,120)</f>
        <v>61</v>
      </c>
      <c r="E1077" s="26" t="s">
        <v>25</v>
      </c>
      <c r="F1077" s="26" t="s">
        <v>23</v>
      </c>
      <c r="G1077" s="26" t="s">
        <v>26</v>
      </c>
      <c r="H1077" s="20" t="s">
        <v>3</v>
      </c>
      <c r="I1077" s="11">
        <f ca="1">IF(C1077&gt;B1077,-(B1077-C1077),C1077-B1077)</f>
        <v>4.2361111111111127E-2</v>
      </c>
      <c r="J1077" s="11">
        <f>MONTH(A1077)</f>
        <v>10</v>
      </c>
      <c r="K1077" s="11" t="str">
        <f>TEXT(DAY(A1077), "DD")</f>
        <v>25</v>
      </c>
      <c r="L1077" s="12" t="str">
        <f ca="1">TEXT(HOUR(C1077),"00")</f>
        <v>09</v>
      </c>
      <c r="M1077" s="12" t="str">
        <f ca="1">TEXT(MINUTE(C1077),"00")</f>
        <v>16</v>
      </c>
      <c r="N1077" s="13" t="str">
        <f ca="1">CONCATENATE(J1077,K1077,L1077,M1077,)</f>
        <v>10250916</v>
      </c>
      <c r="O1077" s="11">
        <f ca="1">I1077*1440</f>
        <v>61.000000000000021</v>
      </c>
      <c r="P1077" s="13">
        <v>622</v>
      </c>
      <c r="Q1077" s="13" t="str">
        <f>E1077</f>
        <v>BARCELONA</v>
      </c>
      <c r="R1077" s="13" t="s">
        <v>343</v>
      </c>
      <c r="S1077" s="29" t="str">
        <f ca="1">CONCATENATE(N1077,",",INT(O1077),",",P1077,",",Q1077,",",R1077)</f>
        <v>10250916,61,622,BARCELONA,GENEVA</v>
      </c>
    </row>
    <row r="1078" spans="1:19" x14ac:dyDescent="0.25">
      <c r="A1078" s="34">
        <v>43763</v>
      </c>
      <c r="B1078" s="18">
        <v>0.42708333333333331</v>
      </c>
      <c r="C1078" s="18">
        <f ca="1">B1078+(D1078/1440)</f>
        <v>0.46805555555555556</v>
      </c>
      <c r="D1078" s="31">
        <f ca="1">RANDBETWEEN(-30,120)</f>
        <v>59</v>
      </c>
      <c r="E1078" s="19" t="s">
        <v>82</v>
      </c>
      <c r="F1078" s="19" t="s">
        <v>83</v>
      </c>
      <c r="G1078" s="19" t="s">
        <v>84</v>
      </c>
      <c r="H1078" s="20" t="s">
        <v>3</v>
      </c>
      <c r="I1078" s="11">
        <f ca="1">IF(C1078&gt;B1078,-(B1078-C1078),C1078-B1078)</f>
        <v>4.0972222222222243E-2</v>
      </c>
      <c r="J1078" s="11">
        <f>MONTH(A1078)</f>
        <v>10</v>
      </c>
      <c r="K1078" s="11" t="str">
        <f>TEXT(DAY(A1078), "DD")</f>
        <v>25</v>
      </c>
      <c r="L1078" s="12" t="str">
        <f ca="1">TEXT(HOUR(C1078),"00")</f>
        <v>11</v>
      </c>
      <c r="M1078" s="12" t="str">
        <f ca="1">TEXT(MINUTE(C1078),"00")</f>
        <v>14</v>
      </c>
      <c r="N1078" s="13" t="str">
        <f ca="1">CONCATENATE(J1078,K1078,L1078,M1078,)</f>
        <v>10251114</v>
      </c>
      <c r="O1078" s="11">
        <f ca="1">I1078*1440</f>
        <v>59.000000000000028</v>
      </c>
      <c r="P1078" s="13">
        <v>1098</v>
      </c>
      <c r="Q1078" s="13" t="str">
        <f>E1078</f>
        <v>TUNIS</v>
      </c>
      <c r="R1078" s="13" t="s">
        <v>343</v>
      </c>
      <c r="S1078" s="29" t="str">
        <f ca="1">CONCATENATE(N1078,",",INT(O1078),",",P1078,",",Q1078,",",R1078)</f>
        <v>10251114,59,1098,TUNIS,GENEVA</v>
      </c>
    </row>
    <row r="1079" spans="1:19" x14ac:dyDescent="0.25">
      <c r="A1079" s="34">
        <v>43763</v>
      </c>
      <c r="B1079" s="18">
        <v>0.46875</v>
      </c>
      <c r="C1079" s="18">
        <f ca="1">B1079+(D1079/1440)</f>
        <v>0.53333333333333333</v>
      </c>
      <c r="D1079" s="31">
        <f ca="1">RANDBETWEEN(-30,120)</f>
        <v>93</v>
      </c>
      <c r="E1079" s="19" t="s">
        <v>30</v>
      </c>
      <c r="F1079" s="19" t="s">
        <v>31</v>
      </c>
      <c r="G1079" s="19" t="s">
        <v>101</v>
      </c>
      <c r="H1079" s="20" t="s">
        <v>3</v>
      </c>
      <c r="I1079" s="11">
        <f ca="1">IF(C1079&gt;B1079,-(B1079-C1079),C1079-B1079)</f>
        <v>6.4583333333333326E-2</v>
      </c>
      <c r="J1079" s="11">
        <f>MONTH(A1079)</f>
        <v>10</v>
      </c>
      <c r="K1079" s="11" t="str">
        <f>TEXT(DAY(A1079), "DD")</f>
        <v>25</v>
      </c>
      <c r="L1079" s="12" t="str">
        <f ca="1">TEXT(HOUR(C1079),"00")</f>
        <v>12</v>
      </c>
      <c r="M1079" s="12" t="str">
        <f ca="1">TEXT(MINUTE(C1079),"00")</f>
        <v>48</v>
      </c>
      <c r="N1079" s="13" t="str">
        <f ca="1">CONCATENATE(J1079,K1079,L1079,M1079,)</f>
        <v>10251248</v>
      </c>
      <c r="O1079" s="11">
        <f ca="1">I1079*1440</f>
        <v>92.999999999999986</v>
      </c>
      <c r="P1079" s="13">
        <v>409</v>
      </c>
      <c r="Q1079" s="13" t="str">
        <f>E1079</f>
        <v>PARIS CDG</v>
      </c>
      <c r="R1079" s="13" t="s">
        <v>343</v>
      </c>
      <c r="S1079" s="29" t="str">
        <f ca="1">CONCATENATE(N1079,",",INT(O1079),",",P1079,",",Q1079,",",R1079)</f>
        <v>10251248,93,409,PARIS CDG,GENEVA</v>
      </c>
    </row>
    <row r="1080" spans="1:19" ht="29.25" x14ac:dyDescent="0.25">
      <c r="A1080" s="34">
        <v>43763</v>
      </c>
      <c r="B1080" s="18">
        <v>0.4236111111111111</v>
      </c>
      <c r="C1080" s="18">
        <f ca="1">B1080+(D1080/1440)</f>
        <v>0.44236111111111109</v>
      </c>
      <c r="D1080" s="31">
        <f ca="1">RANDBETWEEN(-30,120)</f>
        <v>27</v>
      </c>
      <c r="E1080" s="19" t="s">
        <v>27</v>
      </c>
      <c r="F1080" s="19" t="s">
        <v>37</v>
      </c>
      <c r="G1080" s="19" t="s">
        <v>75</v>
      </c>
      <c r="H1080" s="20" t="s">
        <v>3</v>
      </c>
      <c r="I1080" s="11">
        <f ca="1">IF(C1080&gt;B1080,-(B1080-C1080),C1080-B1080)</f>
        <v>1.8749999999999989E-2</v>
      </c>
      <c r="J1080" s="11">
        <f>MONTH(A1080)</f>
        <v>10</v>
      </c>
      <c r="K1080" s="11" t="str">
        <f>TEXT(DAY(A1080), "DD")</f>
        <v>25</v>
      </c>
      <c r="L1080" s="12" t="str">
        <f ca="1">TEXT(HOUR(C1080),"00")</f>
        <v>10</v>
      </c>
      <c r="M1080" s="12" t="str">
        <f ca="1">TEXT(MINUTE(C1080),"00")</f>
        <v>37</v>
      </c>
      <c r="N1080" s="13" t="str">
        <f ca="1">CONCATENATE(J1080,K1080,L1080,M1080,)</f>
        <v>10251037</v>
      </c>
      <c r="O1080" s="11">
        <f ca="1">I1080*1440</f>
        <v>26.999999999999986</v>
      </c>
      <c r="P1080" s="13">
        <v>473</v>
      </c>
      <c r="Q1080" s="13" t="str">
        <f>E1080</f>
        <v>FRANKFURT</v>
      </c>
      <c r="R1080" s="13" t="s">
        <v>343</v>
      </c>
      <c r="S1080" s="29" t="str">
        <f ca="1">CONCATENATE(N1080,",",INT(O1080),",",P1080,",",Q1080,",",R1080)</f>
        <v>10251037,27,473,FRANKFURT,GENEVA</v>
      </c>
    </row>
    <row r="1081" spans="1:19" x14ac:dyDescent="0.25">
      <c r="A1081" s="34">
        <v>43763</v>
      </c>
      <c r="B1081" s="18">
        <v>0.40277777777777773</v>
      </c>
      <c r="C1081" s="18">
        <f ca="1">B1081+(D1081/1440)</f>
        <v>0.40416666666666662</v>
      </c>
      <c r="D1081" s="31">
        <f ca="1">RANDBETWEEN(-30,120)</f>
        <v>2</v>
      </c>
      <c r="E1081" s="19" t="s">
        <v>30</v>
      </c>
      <c r="F1081" s="19" t="s">
        <v>31</v>
      </c>
      <c r="G1081" s="19" t="s">
        <v>60</v>
      </c>
      <c r="H1081" s="20" t="s">
        <v>3</v>
      </c>
      <c r="I1081" s="11">
        <f ca="1">IF(C1081&gt;B1081,-(B1081-C1081),C1081-B1081)</f>
        <v>1.388888888888884E-3</v>
      </c>
      <c r="J1081" s="11">
        <f>MONTH(A1081)</f>
        <v>10</v>
      </c>
      <c r="K1081" s="11" t="str">
        <f>TEXT(DAY(A1081), "DD")</f>
        <v>25</v>
      </c>
      <c r="L1081" s="12" t="str">
        <f ca="1">TEXT(HOUR(C1081),"00")</f>
        <v>09</v>
      </c>
      <c r="M1081" s="12" t="str">
        <f ca="1">TEXT(MINUTE(C1081),"00")</f>
        <v>42</v>
      </c>
      <c r="N1081" s="13" t="str">
        <f ca="1">CONCATENATE(J1081,K1081,L1081,M1081,)</f>
        <v>10250942</v>
      </c>
      <c r="O1081" s="11">
        <f ca="1">I1081*1440</f>
        <v>1.9999999999999929</v>
      </c>
      <c r="P1081" s="13">
        <v>409</v>
      </c>
      <c r="Q1081" s="13" t="str">
        <f>E1081</f>
        <v>PARIS CDG</v>
      </c>
      <c r="R1081" s="13" t="s">
        <v>343</v>
      </c>
      <c r="S1081" s="29" t="str">
        <f ca="1">CONCATENATE(N1081,",",INT(O1081),",",P1081,",",Q1081,",",R1081)</f>
        <v>10250942,1,409,PARIS CDG,GENEVA</v>
      </c>
    </row>
    <row r="1082" spans="1:19" ht="29.25" x14ac:dyDescent="0.25">
      <c r="A1082" s="34">
        <v>43763</v>
      </c>
      <c r="B1082" s="18">
        <v>0.34375</v>
      </c>
      <c r="C1082" s="18">
        <f ca="1">B1082+(D1082/1440)</f>
        <v>0.33888888888888891</v>
      </c>
      <c r="D1082" s="31">
        <f ca="1">RANDBETWEEN(-30,120)</f>
        <v>-7</v>
      </c>
      <c r="E1082" s="19" t="s">
        <v>27</v>
      </c>
      <c r="F1082" s="19" t="s">
        <v>28</v>
      </c>
      <c r="G1082" s="19" t="s">
        <v>29</v>
      </c>
      <c r="H1082" s="20" t="s">
        <v>3</v>
      </c>
      <c r="I1082" s="11">
        <f ca="1">IF(C1082&gt;B1082,-(B1082-C1082),C1082-B1082)</f>
        <v>-4.8611111111110938E-3</v>
      </c>
      <c r="J1082" s="11">
        <f>MONTH(A1082)</f>
        <v>10</v>
      </c>
      <c r="K1082" s="11" t="str">
        <f>TEXT(DAY(A1082), "DD")</f>
        <v>25</v>
      </c>
      <c r="L1082" s="12" t="str">
        <f ca="1">TEXT(HOUR(C1082),"00")</f>
        <v>08</v>
      </c>
      <c r="M1082" s="12" t="str">
        <f ca="1">TEXT(MINUTE(C1082),"00")</f>
        <v>08</v>
      </c>
      <c r="N1082" s="13" t="str">
        <f ca="1">CONCATENATE(J1082,K1082,L1082,M1082,)</f>
        <v>10250808</v>
      </c>
      <c r="O1082" s="11">
        <f ca="1">I1082*1440</f>
        <v>-6.9999999999999751</v>
      </c>
      <c r="P1082" s="13">
        <v>473</v>
      </c>
      <c r="Q1082" s="13" t="str">
        <f>E1082</f>
        <v>FRANKFURT</v>
      </c>
      <c r="R1082" s="13" t="s">
        <v>343</v>
      </c>
      <c r="S1082" s="29" t="str">
        <f ca="1">CONCATENATE(N1082,",",INT(O1082),",",P1082,",",Q1082,",",R1082)</f>
        <v>10250808,-7,473,FRANKFURT,GENEVA</v>
      </c>
    </row>
    <row r="1083" spans="1:19" x14ac:dyDescent="0.25">
      <c r="A1083" s="34">
        <v>43763</v>
      </c>
      <c r="B1083" s="18">
        <v>0.37152777777777773</v>
      </c>
      <c r="C1083" s="18">
        <f ca="1">B1083+(D1083/1440)</f>
        <v>0.35972222222222217</v>
      </c>
      <c r="D1083" s="31">
        <f ca="1">RANDBETWEEN(-30,120)</f>
        <v>-17</v>
      </c>
      <c r="E1083" s="19" t="s">
        <v>46</v>
      </c>
      <c r="F1083" s="19" t="s">
        <v>47</v>
      </c>
      <c r="G1083" s="19" t="s">
        <v>48</v>
      </c>
      <c r="H1083" s="20" t="s">
        <v>3</v>
      </c>
      <c r="I1083" s="11">
        <f ca="1">IF(C1083&gt;B1083,-(B1083-C1083),C1083-B1083)</f>
        <v>-1.1805555555555569E-2</v>
      </c>
      <c r="J1083" s="11">
        <f>MONTH(A1083)</f>
        <v>10</v>
      </c>
      <c r="K1083" s="11" t="str">
        <f>TEXT(DAY(A1083), "DD")</f>
        <v>25</v>
      </c>
      <c r="L1083" s="12" t="str">
        <f ca="1">TEXT(HOUR(C1083),"00")</f>
        <v>08</v>
      </c>
      <c r="M1083" s="12" t="str">
        <f ca="1">TEXT(MINUTE(C1083),"00")</f>
        <v>38</v>
      </c>
      <c r="N1083" s="13" t="str">
        <f ca="1">CONCATENATE(J1083,K1083,L1083,M1083,)</f>
        <v>10250838</v>
      </c>
      <c r="O1083" s="11">
        <f ca="1">I1083*1440</f>
        <v>-17.000000000000021</v>
      </c>
      <c r="P1083" s="13">
        <v>803</v>
      </c>
      <c r="Q1083" s="13" t="str">
        <f>E1083</f>
        <v>VIENNA</v>
      </c>
      <c r="R1083" s="13" t="s">
        <v>343</v>
      </c>
      <c r="S1083" s="29" t="str">
        <f ca="1">CONCATENATE(N1083,",",INT(O1083),",",P1083,",",Q1083,",",R1083)</f>
        <v>10250838,-17,803,VIENNA,GENEVA</v>
      </c>
    </row>
    <row r="1084" spans="1:19" ht="29.25" x14ac:dyDescent="0.25">
      <c r="A1084" s="34">
        <v>43763</v>
      </c>
      <c r="B1084" s="18">
        <v>0.40277777777777773</v>
      </c>
      <c r="C1084" s="18">
        <f ca="1">B1084+(D1084/1440)</f>
        <v>0.39791666666666664</v>
      </c>
      <c r="D1084" s="31">
        <f ca="1">RANDBETWEEN(-30,120)</f>
        <v>-7</v>
      </c>
      <c r="E1084" s="19" t="s">
        <v>61</v>
      </c>
      <c r="F1084" s="19" t="s">
        <v>62</v>
      </c>
      <c r="G1084" s="19" t="s">
        <v>63</v>
      </c>
      <c r="H1084" s="20" t="s">
        <v>3</v>
      </c>
      <c r="I1084" s="11">
        <f ca="1">IF(C1084&gt;B1084,-(B1084-C1084),C1084-B1084)</f>
        <v>-4.8611111111110938E-3</v>
      </c>
      <c r="J1084" s="11">
        <f>MONTH(A1084)</f>
        <v>10</v>
      </c>
      <c r="K1084" s="11" t="str">
        <f>TEXT(DAY(A1084), "DD")</f>
        <v>25</v>
      </c>
      <c r="L1084" s="12" t="str">
        <f ca="1">TEXT(HOUR(C1084),"00")</f>
        <v>09</v>
      </c>
      <c r="M1084" s="12" t="str">
        <f ca="1">TEXT(MINUTE(C1084),"00")</f>
        <v>33</v>
      </c>
      <c r="N1084" s="13" t="str">
        <f ca="1">CONCATENATE(J1084,K1084,L1084,M1084,)</f>
        <v>10250933</v>
      </c>
      <c r="O1084" s="11">
        <f ca="1">I1084*1440</f>
        <v>-6.9999999999999751</v>
      </c>
      <c r="P1084" s="13">
        <v>1267</v>
      </c>
      <c r="Q1084" s="13" t="str">
        <f>E1084</f>
        <v>WARSAW</v>
      </c>
      <c r="R1084" s="13" t="s">
        <v>343</v>
      </c>
      <c r="S1084" s="29" t="str">
        <f ca="1">CONCATENATE(N1084,",",INT(O1084),",",P1084,",",Q1084,",",R1084)</f>
        <v>10250933,-7,1267,WARSAW,GENEVA</v>
      </c>
    </row>
    <row r="1085" spans="1:19" x14ac:dyDescent="0.25">
      <c r="A1085" s="34">
        <v>43763</v>
      </c>
      <c r="B1085" s="18">
        <v>0.40972222222222227</v>
      </c>
      <c r="C1085" s="18">
        <f ca="1">B1085+(D1085/1440)</f>
        <v>0.47291666666666671</v>
      </c>
      <c r="D1085" s="31">
        <f ca="1">RANDBETWEEN(-30,120)</f>
        <v>91</v>
      </c>
      <c r="E1085" s="19" t="s">
        <v>65</v>
      </c>
      <c r="F1085" s="19" t="s">
        <v>66</v>
      </c>
      <c r="G1085" s="19" t="s">
        <v>67</v>
      </c>
      <c r="H1085" s="20" t="s">
        <v>3</v>
      </c>
      <c r="I1085" s="11">
        <f ca="1">IF(C1085&gt;B1085,-(B1085-C1085),C1085-B1085)</f>
        <v>6.3194444444444442E-2</v>
      </c>
      <c r="J1085" s="11">
        <f>MONTH(A1085)</f>
        <v>10</v>
      </c>
      <c r="K1085" s="11" t="str">
        <f>TEXT(DAY(A1085), "DD")</f>
        <v>25</v>
      </c>
      <c r="L1085" s="12" t="str">
        <f ca="1">TEXT(HOUR(C1085),"00")</f>
        <v>11</v>
      </c>
      <c r="M1085" s="12" t="str">
        <f ca="1">TEXT(MINUTE(C1085),"00")</f>
        <v>21</v>
      </c>
      <c r="N1085" s="13" t="str">
        <f ca="1">CONCATENATE(J1085,K1085,L1085,M1085,)</f>
        <v>10251121</v>
      </c>
      <c r="O1085" s="11">
        <f ca="1">I1085*1440</f>
        <v>91</v>
      </c>
      <c r="P1085" s="13">
        <v>2903</v>
      </c>
      <c r="Q1085" s="13" t="str">
        <f>E1085</f>
        <v>TEL AVIV</v>
      </c>
      <c r="R1085" s="13" t="s">
        <v>343</v>
      </c>
      <c r="S1085" s="29" t="str">
        <f ca="1">CONCATENATE(N1085,",",INT(O1085),",",P1085,",",Q1085,",",R1085)</f>
        <v>10251121,91,2903,TEL AVIV,GENEVA</v>
      </c>
    </row>
    <row r="1086" spans="1:19" x14ac:dyDescent="0.25">
      <c r="A1086" s="34">
        <v>43763</v>
      </c>
      <c r="B1086" s="18">
        <v>0.43055555555555558</v>
      </c>
      <c r="C1086" s="18">
        <f ca="1">B1086+(D1086/1440)</f>
        <v>0.44097222222222227</v>
      </c>
      <c r="D1086" s="31">
        <f ca="1">RANDBETWEEN(-30,120)</f>
        <v>15</v>
      </c>
      <c r="E1086" s="19" t="s">
        <v>36</v>
      </c>
      <c r="F1086" s="19" t="s">
        <v>37</v>
      </c>
      <c r="G1086" s="19" t="s">
        <v>85</v>
      </c>
      <c r="H1086" s="20" t="s">
        <v>3</v>
      </c>
      <c r="I1086" s="11">
        <f ca="1">IF(C1086&gt;B1086,-(B1086-C1086),C1086-B1086)</f>
        <v>1.0416666666666685E-2</v>
      </c>
      <c r="J1086" s="11">
        <f>MONTH(A1086)</f>
        <v>10</v>
      </c>
      <c r="K1086" s="11" t="str">
        <f>TEXT(DAY(A1086), "DD")</f>
        <v>25</v>
      </c>
      <c r="L1086" s="12" t="str">
        <f ca="1">TEXT(HOUR(C1086),"00")</f>
        <v>10</v>
      </c>
      <c r="M1086" s="12" t="str">
        <f ca="1">TEXT(MINUTE(C1086),"00")</f>
        <v>35</v>
      </c>
      <c r="N1086" s="13" t="str">
        <f ca="1">CONCATENATE(J1086,K1086,L1086,M1086,)</f>
        <v>10251035</v>
      </c>
      <c r="O1086" s="11">
        <f ca="1">I1086*1440</f>
        <v>15.000000000000027</v>
      </c>
      <c r="P1086" s="13">
        <v>223</v>
      </c>
      <c r="Q1086" s="13" t="str">
        <f>E1086</f>
        <v>ZURICH</v>
      </c>
      <c r="R1086" s="13" t="s">
        <v>343</v>
      </c>
      <c r="S1086" s="29" t="str">
        <f ca="1">CONCATENATE(N1086,",",INT(O1086),",",P1086,",",Q1086,",",R1086)</f>
        <v>10251035,15,223,ZURICH,GENEVA</v>
      </c>
    </row>
    <row r="1087" spans="1:19" ht="29.25" x14ac:dyDescent="0.25">
      <c r="A1087" s="34">
        <v>43763</v>
      </c>
      <c r="B1087" s="18">
        <v>0.46875</v>
      </c>
      <c r="C1087" s="18">
        <f ca="1">B1087+(D1087/1440)</f>
        <v>0.49375000000000002</v>
      </c>
      <c r="D1087" s="31">
        <f ca="1">RANDBETWEEN(-30,120)</f>
        <v>36</v>
      </c>
      <c r="E1087" s="19" t="s">
        <v>54</v>
      </c>
      <c r="F1087" s="19" t="s">
        <v>58</v>
      </c>
      <c r="G1087" s="19" t="s">
        <v>102</v>
      </c>
      <c r="H1087" s="20" t="s">
        <v>3</v>
      </c>
      <c r="I1087" s="11">
        <f ca="1">IF(C1087&gt;B1087,-(B1087-C1087),C1087-B1087)</f>
        <v>2.5000000000000022E-2</v>
      </c>
      <c r="J1087" s="11">
        <f>MONTH(A1087)</f>
        <v>10</v>
      </c>
      <c r="K1087" s="11" t="str">
        <f>TEXT(DAY(A1087), "DD")</f>
        <v>25</v>
      </c>
      <c r="L1087" s="12" t="str">
        <f ca="1">TEXT(HOUR(C1087),"00")</f>
        <v>11</v>
      </c>
      <c r="M1087" s="12" t="str">
        <f ca="1">TEXT(MINUTE(C1087),"00")</f>
        <v>51</v>
      </c>
      <c r="N1087" s="13" t="str">
        <f ca="1">CONCATENATE(J1087,K1087,L1087,M1087,)</f>
        <v>10251151</v>
      </c>
      <c r="O1087" s="11">
        <f ca="1">I1087*1440</f>
        <v>36.000000000000028</v>
      </c>
      <c r="P1087" s="13">
        <v>745</v>
      </c>
      <c r="Q1087" s="13" t="str">
        <f>E1087</f>
        <v>LONDON LHR</v>
      </c>
      <c r="R1087" s="13" t="s">
        <v>343</v>
      </c>
      <c r="S1087" s="29" t="str">
        <f ca="1">CONCATENATE(N1087,",",INT(O1087),",",P1087,",",Q1087,",",R1087)</f>
        <v>10251151,36,745,LONDON LHR,GENEVA</v>
      </c>
    </row>
    <row r="1088" spans="1:19" x14ac:dyDescent="0.25">
      <c r="A1088" s="34">
        <v>43763</v>
      </c>
      <c r="B1088" s="18">
        <v>0.43055555555555558</v>
      </c>
      <c r="C1088" s="18">
        <f ca="1">B1088+(D1088/1440)</f>
        <v>0.46250000000000002</v>
      </c>
      <c r="D1088" s="31">
        <f ca="1">RANDBETWEEN(-30,120)</f>
        <v>46</v>
      </c>
      <c r="E1088" s="19" t="s">
        <v>86</v>
      </c>
      <c r="F1088" s="19" t="s">
        <v>23</v>
      </c>
      <c r="G1088" s="19" t="s">
        <v>87</v>
      </c>
      <c r="H1088" s="20" t="s">
        <v>3</v>
      </c>
      <c r="I1088" s="11">
        <f ca="1">IF(C1088&gt;B1088,-(B1088-C1088),C1088-B1088)</f>
        <v>3.1944444444444442E-2</v>
      </c>
      <c r="J1088" s="11">
        <f>MONTH(A1088)</f>
        <v>10</v>
      </c>
      <c r="K1088" s="11" t="str">
        <f>TEXT(DAY(A1088), "DD")</f>
        <v>25</v>
      </c>
      <c r="L1088" s="12" t="str">
        <f ca="1">TEXT(HOUR(C1088),"00")</f>
        <v>11</v>
      </c>
      <c r="M1088" s="12" t="str">
        <f ca="1">TEXT(MINUTE(C1088),"00")</f>
        <v>06</v>
      </c>
      <c r="N1088" s="13" t="str">
        <f ca="1">CONCATENATE(J1088,K1088,L1088,M1088,)</f>
        <v>10251106</v>
      </c>
      <c r="O1088" s="11">
        <f ca="1">I1088*1440</f>
        <v>46</v>
      </c>
      <c r="P1088" s="13">
        <v>487</v>
      </c>
      <c r="Q1088" s="13" t="str">
        <f>E1088</f>
        <v>VENICE</v>
      </c>
      <c r="R1088" s="13" t="s">
        <v>343</v>
      </c>
      <c r="S1088" s="29" t="str">
        <f ca="1">CONCATENATE(N1088,",",INT(O1088),",",P1088,",",Q1088,",",R1088)</f>
        <v>10251106,46,487,VENICE,GENEVA</v>
      </c>
    </row>
    <row r="1089" spans="1:19" x14ac:dyDescent="0.25">
      <c r="A1089" s="34">
        <v>43763</v>
      </c>
      <c r="B1089" s="18">
        <v>0.4826388888888889</v>
      </c>
      <c r="C1089" s="18">
        <f ca="1">B1089+(D1089/1440)</f>
        <v>0.52222222222222225</v>
      </c>
      <c r="D1089" s="31">
        <f ca="1">RANDBETWEEN(-30,120)</f>
        <v>57</v>
      </c>
      <c r="E1089" s="19" t="s">
        <v>52</v>
      </c>
      <c r="F1089" s="19" t="s">
        <v>23</v>
      </c>
      <c r="G1089" s="19" t="s">
        <v>114</v>
      </c>
      <c r="H1089" s="20"/>
      <c r="I1089" s="11">
        <f ca="1">IF(C1089&gt;B1089,-(B1089-C1089),C1089-B1089)</f>
        <v>3.9583333333333359E-2</v>
      </c>
      <c r="J1089" s="11">
        <f>MONTH(A1089)</f>
        <v>10</v>
      </c>
      <c r="K1089" s="11" t="str">
        <f>TEXT(DAY(A1089), "DD")</f>
        <v>25</v>
      </c>
      <c r="L1089" s="12" t="str">
        <f ca="1">TEXT(HOUR(C1089),"00")</f>
        <v>12</v>
      </c>
      <c r="M1089" s="12" t="str">
        <f ca="1">TEXT(MINUTE(C1089),"00")</f>
        <v>32</v>
      </c>
      <c r="N1089" s="13" t="str">
        <f ca="1">CONCATENATE(J1089,K1089,L1089,M1089,)</f>
        <v>10251232</v>
      </c>
      <c r="O1089" s="11">
        <f ca="1">I1089*1440</f>
        <v>57.000000000000036</v>
      </c>
      <c r="P1089" s="13">
        <v>409</v>
      </c>
      <c r="Q1089" s="13" t="str">
        <f>E1089</f>
        <v>PARIS ORY</v>
      </c>
      <c r="R1089" s="13" t="s">
        <v>343</v>
      </c>
      <c r="S1089" s="29" t="str">
        <f ca="1">CONCATENATE(N1089,",",INT(O1089),",",P1089,",",Q1089,",",R1089)</f>
        <v>10251232,57,409,PARIS ORY,GENEVA</v>
      </c>
    </row>
    <row r="1090" spans="1:19" x14ac:dyDescent="0.25">
      <c r="A1090" s="34">
        <v>43763</v>
      </c>
      <c r="B1090" s="18">
        <v>0.40625</v>
      </c>
      <c r="C1090" s="18">
        <f ca="1">B1090+(D1090/1440)</f>
        <v>0.48333333333333334</v>
      </c>
      <c r="D1090" s="31">
        <f ca="1">RANDBETWEEN(-30,120)</f>
        <v>111</v>
      </c>
      <c r="E1090" s="19" t="s">
        <v>39</v>
      </c>
      <c r="F1090" s="19" t="s">
        <v>37</v>
      </c>
      <c r="G1090" s="19" t="s">
        <v>64</v>
      </c>
      <c r="H1090" s="20" t="s">
        <v>3</v>
      </c>
      <c r="I1090" s="11">
        <f ca="1">IF(C1090&gt;B1090,-(B1090-C1090),C1090-B1090)</f>
        <v>7.7083333333333337E-2</v>
      </c>
      <c r="J1090" s="11">
        <f>MONTH(A1090)</f>
        <v>10</v>
      </c>
      <c r="K1090" s="11" t="str">
        <f>TEXT(DAY(A1090), "DD")</f>
        <v>25</v>
      </c>
      <c r="L1090" s="12" t="str">
        <f ca="1">TEXT(HOUR(C1090),"00")</f>
        <v>11</v>
      </c>
      <c r="M1090" s="12" t="str">
        <f ca="1">TEXT(MINUTE(C1090),"00")</f>
        <v>36</v>
      </c>
      <c r="N1090" s="13" t="str">
        <f ca="1">CONCATENATE(J1090,K1090,L1090,M1090,)</f>
        <v>10251136</v>
      </c>
      <c r="O1090" s="11">
        <f ca="1">I1090*1440</f>
        <v>111</v>
      </c>
      <c r="P1090" s="13">
        <v>463</v>
      </c>
      <c r="Q1090" s="13" t="str">
        <f>E1090</f>
        <v>MUNICH</v>
      </c>
      <c r="R1090" s="13" t="s">
        <v>343</v>
      </c>
      <c r="S1090" s="29" t="str">
        <f ca="1">CONCATENATE(N1090,",",INT(O1090),",",P1090,",",Q1090,",",R1090)</f>
        <v>10251136,111,463,MUNICH,GENEVA</v>
      </c>
    </row>
    <row r="1091" spans="1:19" ht="29.25" x14ac:dyDescent="0.25">
      <c r="A1091" s="34">
        <v>43763</v>
      </c>
      <c r="B1091" s="18">
        <v>0.37152777777777773</v>
      </c>
      <c r="C1091" s="18">
        <f ca="1">B1091+(D1091/1440)</f>
        <v>0.39930555555555552</v>
      </c>
      <c r="D1091" s="31">
        <f ca="1">RANDBETWEEN(-30,120)</f>
        <v>40</v>
      </c>
      <c r="E1091" s="19" t="s">
        <v>44</v>
      </c>
      <c r="F1091" s="19" t="s">
        <v>23</v>
      </c>
      <c r="G1091" s="19" t="s">
        <v>45</v>
      </c>
      <c r="H1091" s="20" t="s">
        <v>3</v>
      </c>
      <c r="I1091" s="11">
        <f ca="1">IF(C1091&gt;B1091,-(B1091-C1091),C1091-B1091)</f>
        <v>2.777777777777779E-2</v>
      </c>
      <c r="J1091" s="11">
        <f>MONTH(A1091)</f>
        <v>10</v>
      </c>
      <c r="K1091" s="11" t="str">
        <f>TEXT(DAY(A1091), "DD")</f>
        <v>25</v>
      </c>
      <c r="L1091" s="12" t="str">
        <f ca="1">TEXT(HOUR(C1091),"00")</f>
        <v>09</v>
      </c>
      <c r="M1091" s="12" t="str">
        <f ca="1">TEXT(MINUTE(C1091),"00")</f>
        <v>35</v>
      </c>
      <c r="N1091" s="13" t="str">
        <f ca="1">CONCATENATE(J1091,K1091,L1091,M1091,)</f>
        <v>10250935</v>
      </c>
      <c r="O1091" s="11">
        <f ca="1">I1091*1440</f>
        <v>40.000000000000014</v>
      </c>
      <c r="P1091" s="13">
        <v>877</v>
      </c>
      <c r="Q1091" s="13" t="str">
        <f>E1091</f>
        <v>BERLIN SXF</v>
      </c>
      <c r="R1091" s="13" t="s">
        <v>343</v>
      </c>
      <c r="S1091" s="29" t="str">
        <f ca="1">CONCATENATE(N1091,",",INT(O1091),",",P1091,",",Q1091,",",R1091)</f>
        <v>10250935,40,877,BERLIN SXF,GENEVA</v>
      </c>
    </row>
    <row r="1092" spans="1:19" x14ac:dyDescent="0.25">
      <c r="A1092" s="34">
        <v>43763</v>
      </c>
      <c r="B1092" s="18">
        <v>0.4201388888888889</v>
      </c>
      <c r="C1092" s="18">
        <f ca="1">B1092+(D1092/1440)</f>
        <v>0.48402777777777778</v>
      </c>
      <c r="D1092" s="31">
        <f ca="1">RANDBETWEEN(-30,120)</f>
        <v>92</v>
      </c>
      <c r="E1092" s="19" t="s">
        <v>72</v>
      </c>
      <c r="F1092" s="19" t="s">
        <v>73</v>
      </c>
      <c r="G1092" s="19" t="s">
        <v>74</v>
      </c>
      <c r="H1092" s="20" t="s">
        <v>3</v>
      </c>
      <c r="I1092" s="11">
        <f ca="1">IF(C1092&gt;B1092,-(B1092-C1092),C1092-B1092)</f>
        <v>6.3888888888888884E-2</v>
      </c>
      <c r="J1092" s="11">
        <f>MONTH(A1092)</f>
        <v>10</v>
      </c>
      <c r="K1092" s="11" t="str">
        <f>TEXT(DAY(A1092), "DD")</f>
        <v>25</v>
      </c>
      <c r="L1092" s="12" t="str">
        <f ca="1">TEXT(HOUR(C1092),"00")</f>
        <v>11</v>
      </c>
      <c r="M1092" s="12" t="str">
        <f ca="1">TEXT(MINUTE(C1092),"00")</f>
        <v>37</v>
      </c>
      <c r="N1092" s="13" t="str">
        <f ca="1">CONCATENATE(J1092,K1092,L1092,M1092,)</f>
        <v>10251137</v>
      </c>
      <c r="O1092" s="11">
        <f ca="1">I1092*1440</f>
        <v>92</v>
      </c>
      <c r="P1092" s="13">
        <v>1980</v>
      </c>
      <c r="Q1092" s="13" t="str">
        <f>E1092</f>
        <v>HELSINKI</v>
      </c>
      <c r="R1092" s="13" t="s">
        <v>343</v>
      </c>
      <c r="S1092" s="29" t="str">
        <f ca="1">CONCATENATE(N1092,",",INT(O1092),",",P1092,",",Q1092,",",R1092)</f>
        <v>10251137,92,1980,HELSINKI,GENEVA</v>
      </c>
    </row>
    <row r="1093" spans="1:19" x14ac:dyDescent="0.25">
      <c r="A1093" s="34">
        <v>43763</v>
      </c>
      <c r="B1093" s="18">
        <v>0.4375</v>
      </c>
      <c r="C1093" s="18">
        <f ca="1">B1093+(D1093/1440)</f>
        <v>0.45902777777777776</v>
      </c>
      <c r="D1093" s="31">
        <f ca="1">RANDBETWEEN(-30,120)</f>
        <v>31</v>
      </c>
      <c r="E1093" s="19" t="s">
        <v>88</v>
      </c>
      <c r="F1093" s="19" t="s">
        <v>23</v>
      </c>
      <c r="G1093" s="19" t="s">
        <v>89</v>
      </c>
      <c r="H1093" s="20" t="s">
        <v>3</v>
      </c>
      <c r="I1093" s="11">
        <f ca="1">IF(C1093&gt;B1093,-(B1093-C1093),C1093-B1093)</f>
        <v>2.1527777777777757E-2</v>
      </c>
      <c r="J1093" s="11">
        <f>MONTH(A1093)</f>
        <v>10</v>
      </c>
      <c r="K1093" s="11" t="str">
        <f>TEXT(DAY(A1093), "DD")</f>
        <v>25</v>
      </c>
      <c r="L1093" s="12" t="str">
        <f ca="1">TEXT(HOUR(C1093),"00")</f>
        <v>11</v>
      </c>
      <c r="M1093" s="12" t="str">
        <f ca="1">TEXT(MINUTE(C1093),"00")</f>
        <v>01</v>
      </c>
      <c r="N1093" s="13" t="str">
        <f ca="1">CONCATENATE(J1093,K1093,L1093,M1093,)</f>
        <v>10251101</v>
      </c>
      <c r="O1093" s="11">
        <f ca="1">I1093*1440</f>
        <v>30.999999999999972</v>
      </c>
      <c r="P1093" s="13">
        <v>698</v>
      </c>
      <c r="Q1093" s="13" t="str">
        <f>E1093</f>
        <v>ROME FCO</v>
      </c>
      <c r="R1093" s="13" t="s">
        <v>343</v>
      </c>
      <c r="S1093" s="29" t="str">
        <f ca="1">CONCATENATE(N1093,",",INT(O1093),",",P1093,",",Q1093,",",R1093)</f>
        <v>10251101,31,698,ROME FCO,GENEVA</v>
      </c>
    </row>
    <row r="1094" spans="1:19" ht="29.25" x14ac:dyDescent="0.25">
      <c r="A1094" s="34">
        <v>43763</v>
      </c>
      <c r="B1094" s="18">
        <v>0.51736111111111105</v>
      </c>
      <c r="C1094" s="18">
        <f ca="1">B1094+(D1094/1440)</f>
        <v>0.5395833333333333</v>
      </c>
      <c r="D1094" s="31">
        <f ca="1">RANDBETWEEN(-30,120)</f>
        <v>32</v>
      </c>
      <c r="E1094" s="19" t="s">
        <v>39</v>
      </c>
      <c r="F1094" s="19" t="s">
        <v>37</v>
      </c>
      <c r="G1094" s="19" t="s">
        <v>120</v>
      </c>
      <c r="H1094" s="21" t="s">
        <v>97</v>
      </c>
      <c r="I1094" s="11">
        <f ca="1">IF(C1094&gt;B1094,-(B1094-C1094),C1094-B1094)</f>
        <v>2.2222222222222254E-2</v>
      </c>
      <c r="J1094" s="11">
        <f>MONTH(A1094)</f>
        <v>10</v>
      </c>
      <c r="K1094" s="11" t="str">
        <f>TEXT(DAY(A1094), "DD")</f>
        <v>25</v>
      </c>
      <c r="L1094" s="12" t="str">
        <f ca="1">TEXT(HOUR(C1094),"00")</f>
        <v>12</v>
      </c>
      <c r="M1094" s="12" t="str">
        <f ca="1">TEXT(MINUTE(C1094),"00")</f>
        <v>57</v>
      </c>
      <c r="N1094" s="13" t="str">
        <f ca="1">CONCATENATE(J1094,K1094,L1094,M1094,)</f>
        <v>10251257</v>
      </c>
      <c r="O1094" s="11">
        <f ca="1">I1094*1440</f>
        <v>32.000000000000043</v>
      </c>
      <c r="P1094" s="13">
        <v>463</v>
      </c>
      <c r="Q1094" s="13" t="str">
        <f>E1094</f>
        <v>MUNICH</v>
      </c>
      <c r="R1094" s="13" t="s">
        <v>343</v>
      </c>
      <c r="S1094" s="29" t="str">
        <f ca="1">CONCATENATE(N1094,",",INT(O1094),",",P1094,",",Q1094,",",R1094)</f>
        <v>10251257,32,463,MUNICH,GENEVA</v>
      </c>
    </row>
    <row r="1095" spans="1:19" ht="29.25" x14ac:dyDescent="0.25">
      <c r="A1095" s="34">
        <v>43763</v>
      </c>
      <c r="B1095" s="18">
        <v>0.53472222222222221</v>
      </c>
      <c r="C1095" s="18">
        <f ca="1">B1095+(D1095/1440)</f>
        <v>0.58125000000000004</v>
      </c>
      <c r="D1095" s="31">
        <f ca="1">RANDBETWEEN(-30,120)</f>
        <v>67</v>
      </c>
      <c r="E1095" s="19" t="s">
        <v>130</v>
      </c>
      <c r="F1095" s="19" t="s">
        <v>131</v>
      </c>
      <c r="G1095" s="19" t="s">
        <v>132</v>
      </c>
      <c r="H1095" s="20"/>
      <c r="I1095" s="11">
        <f ca="1">IF(C1095&gt;B1095,-(B1095-C1095),C1095-B1095)</f>
        <v>4.6527777777777835E-2</v>
      </c>
      <c r="J1095" s="11">
        <f>MONTH(A1095)</f>
        <v>10</v>
      </c>
      <c r="K1095" s="11" t="str">
        <f>TEXT(DAY(A1095), "DD")</f>
        <v>25</v>
      </c>
      <c r="L1095" s="12" t="str">
        <f ca="1">TEXT(HOUR(C1095),"00")</f>
        <v>13</v>
      </c>
      <c r="M1095" s="12" t="str">
        <f ca="1">TEXT(MINUTE(C1095),"00")</f>
        <v>57</v>
      </c>
      <c r="N1095" s="13" t="str">
        <f ca="1">CONCATENATE(J1095,K1095,L1095,M1095,)</f>
        <v>10251357</v>
      </c>
      <c r="O1095" s="11">
        <f ca="1">I1095*1440</f>
        <v>67.000000000000085</v>
      </c>
      <c r="P1095" s="13">
        <v>1855</v>
      </c>
      <c r="Q1095" s="13" t="str">
        <f>E1095</f>
        <v>KYIV</v>
      </c>
      <c r="R1095" s="13" t="s">
        <v>343</v>
      </c>
      <c r="S1095" s="29" t="str">
        <f ca="1">CONCATENATE(N1095,",",INT(O1095),",",P1095,",",Q1095,",",R1095)</f>
        <v>10251357,67,1855,KYIV,GENEVA</v>
      </c>
    </row>
    <row r="1096" spans="1:19" ht="29.25" x14ac:dyDescent="0.25">
      <c r="A1096" s="34">
        <v>43763</v>
      </c>
      <c r="B1096" s="18">
        <v>0.4201388888888889</v>
      </c>
      <c r="C1096" s="18">
        <f ca="1">B1096+(D1096/1440)</f>
        <v>0.40972222222222221</v>
      </c>
      <c r="D1096" s="31">
        <f ca="1">RANDBETWEEN(-30,120)</f>
        <v>-15</v>
      </c>
      <c r="E1096" s="19" t="s">
        <v>69</v>
      </c>
      <c r="F1096" s="19" t="s">
        <v>70</v>
      </c>
      <c r="G1096" s="19" t="s">
        <v>71</v>
      </c>
      <c r="H1096" s="20" t="s">
        <v>3</v>
      </c>
      <c r="I1096" s="11">
        <f ca="1">IF(C1096&gt;B1096,-(B1096-C1096),C1096-B1096)</f>
        <v>-1.0416666666666685E-2</v>
      </c>
      <c r="J1096" s="11">
        <f>MONTH(A1096)</f>
        <v>10</v>
      </c>
      <c r="K1096" s="11" t="str">
        <f>TEXT(DAY(A1096), "DD")</f>
        <v>25</v>
      </c>
      <c r="L1096" s="12" t="str">
        <f ca="1">TEXT(HOUR(C1096),"00")</f>
        <v>09</v>
      </c>
      <c r="M1096" s="12" t="str">
        <f ca="1">TEXT(MINUTE(C1096),"00")</f>
        <v>50</v>
      </c>
      <c r="N1096" s="13" t="str">
        <f ca="1">CONCATENATE(J1096,K1096,L1096,M1096,)</f>
        <v>10250950</v>
      </c>
      <c r="O1096" s="11">
        <f ca="1">I1096*1440</f>
        <v>-15.000000000000027</v>
      </c>
      <c r="P1096" s="13">
        <v>1710</v>
      </c>
      <c r="Q1096" s="13" t="str">
        <f>E1096</f>
        <v>ATHENS</v>
      </c>
      <c r="R1096" s="13" t="s">
        <v>343</v>
      </c>
      <c r="S1096" s="29" t="str">
        <f ca="1">CONCATENATE(N1096,",",INT(O1096),",",P1096,",",Q1096,",",R1096)</f>
        <v>10250950,-15,1710,ATHENS,GENEVA</v>
      </c>
    </row>
    <row r="1097" spans="1:19" ht="29.25" x14ac:dyDescent="0.25">
      <c r="A1097" s="34">
        <v>43763</v>
      </c>
      <c r="B1097" s="18">
        <v>0.4548611111111111</v>
      </c>
      <c r="C1097" s="18">
        <f ca="1">B1097+(D1097/1440)</f>
        <v>0.51875000000000004</v>
      </c>
      <c r="D1097" s="31">
        <f ca="1">RANDBETWEEN(-30,120)</f>
        <v>92</v>
      </c>
      <c r="E1097" s="19" t="s">
        <v>98</v>
      </c>
      <c r="F1097" s="19" t="s">
        <v>23</v>
      </c>
      <c r="G1097" s="19" t="s">
        <v>99</v>
      </c>
      <c r="H1097" s="20" t="s">
        <v>3</v>
      </c>
      <c r="I1097" s="11">
        <f ca="1">IF(C1097&gt;B1097,-(B1097-C1097),C1097-B1097)</f>
        <v>6.3888888888888939E-2</v>
      </c>
      <c r="J1097" s="11">
        <f>MONTH(A1097)</f>
        <v>10</v>
      </c>
      <c r="K1097" s="11" t="str">
        <f>TEXT(DAY(A1097), "DD")</f>
        <v>25</v>
      </c>
      <c r="L1097" s="12" t="str">
        <f ca="1">TEXT(HOUR(C1097),"00")</f>
        <v>12</v>
      </c>
      <c r="M1097" s="12" t="str">
        <f ca="1">TEXT(MINUTE(C1097),"00")</f>
        <v>27</v>
      </c>
      <c r="N1097" s="13" t="str">
        <f ca="1">CONCATENATE(J1097,K1097,L1097,M1097,)</f>
        <v>10251227</v>
      </c>
      <c r="O1097" s="11">
        <f ca="1">I1097*1440</f>
        <v>92.000000000000071</v>
      </c>
      <c r="P1097" s="13">
        <v>745</v>
      </c>
      <c r="Q1097" s="13" t="str">
        <f>E1097</f>
        <v>LONDON LGW</v>
      </c>
      <c r="R1097" s="13" t="s">
        <v>343</v>
      </c>
      <c r="S1097" s="29" t="str">
        <f ca="1">CONCATENATE(N1097,",",INT(O1097),",",P1097,",",Q1097,",",R1097)</f>
        <v>10251227,92,745,LONDON LGW,GENEVA</v>
      </c>
    </row>
    <row r="1098" spans="1:19" ht="29.25" x14ac:dyDescent="0.25">
      <c r="A1098" s="34">
        <v>43763</v>
      </c>
      <c r="B1098" s="18">
        <v>0.44097222222222227</v>
      </c>
      <c r="C1098" s="18">
        <f ca="1">B1098+(D1098/1440)</f>
        <v>0.45763888888888893</v>
      </c>
      <c r="D1098" s="31">
        <f ca="1">RANDBETWEEN(-30,120)</f>
        <v>24</v>
      </c>
      <c r="E1098" s="19" t="s">
        <v>90</v>
      </c>
      <c r="F1098" s="19" t="s">
        <v>91</v>
      </c>
      <c r="G1098" s="19" t="s">
        <v>92</v>
      </c>
      <c r="H1098" s="20" t="s">
        <v>3</v>
      </c>
      <c r="I1098" s="11">
        <f ca="1">IF(C1098&gt;B1098,-(B1098-C1098),C1098-B1098)</f>
        <v>1.6666666666666663E-2</v>
      </c>
      <c r="J1098" s="11">
        <f>MONTH(A1098)</f>
        <v>10</v>
      </c>
      <c r="K1098" s="11" t="str">
        <f>TEXT(DAY(A1098), "DD")</f>
        <v>25</v>
      </c>
      <c r="L1098" s="12" t="str">
        <f ca="1">TEXT(HOUR(C1098),"00")</f>
        <v>10</v>
      </c>
      <c r="M1098" s="12" t="str">
        <f ca="1">TEXT(MINUTE(C1098),"00")</f>
        <v>59</v>
      </c>
      <c r="N1098" s="13" t="str">
        <f ca="1">CONCATENATE(J1098,K1098,L1098,M1098,)</f>
        <v>10251059</v>
      </c>
      <c r="O1098" s="11">
        <f ca="1">I1098*1440</f>
        <v>23.999999999999993</v>
      </c>
      <c r="P1098" s="13">
        <v>1919</v>
      </c>
      <c r="Q1098" s="13" t="str">
        <f>E1098</f>
        <v>ISTANBUL IST</v>
      </c>
      <c r="R1098" s="13" t="s">
        <v>343</v>
      </c>
      <c r="S1098" s="29" t="str">
        <f ca="1">CONCATENATE(N1098,",",INT(O1098),",",P1098,",",Q1098,",",R1098)</f>
        <v>10251059,24,1919,ISTANBUL IST,GENEVA</v>
      </c>
    </row>
    <row r="1099" spans="1:19" x14ac:dyDescent="0.25">
      <c r="A1099" s="34">
        <v>43763</v>
      </c>
      <c r="B1099" s="18">
        <v>0.3888888888888889</v>
      </c>
      <c r="C1099" s="18">
        <f ca="1">B1099+(D1099/1440)</f>
        <v>0.44027777777777777</v>
      </c>
      <c r="D1099" s="31">
        <f ca="1">RANDBETWEEN(-30,120)</f>
        <v>74</v>
      </c>
      <c r="E1099" s="19" t="s">
        <v>52</v>
      </c>
      <c r="F1099" s="19" t="s">
        <v>23</v>
      </c>
      <c r="G1099" s="19" t="s">
        <v>53</v>
      </c>
      <c r="H1099" s="20" t="s">
        <v>3</v>
      </c>
      <c r="I1099" s="11">
        <f ca="1">IF(C1099&gt;B1099,-(B1099-C1099),C1099-B1099)</f>
        <v>5.1388888888888873E-2</v>
      </c>
      <c r="J1099" s="11">
        <f>MONTH(A1099)</f>
        <v>10</v>
      </c>
      <c r="K1099" s="11" t="str">
        <f>TEXT(DAY(A1099), "DD")</f>
        <v>25</v>
      </c>
      <c r="L1099" s="12" t="str">
        <f ca="1">TEXT(HOUR(C1099),"00")</f>
        <v>10</v>
      </c>
      <c r="M1099" s="12" t="str">
        <f ca="1">TEXT(MINUTE(C1099),"00")</f>
        <v>34</v>
      </c>
      <c r="N1099" s="13" t="str">
        <f ca="1">CONCATENATE(J1099,K1099,L1099,M1099,)</f>
        <v>10251034</v>
      </c>
      <c r="O1099" s="11">
        <f ca="1">I1099*1440</f>
        <v>73.999999999999972</v>
      </c>
      <c r="P1099" s="13">
        <v>409</v>
      </c>
      <c r="Q1099" s="13" t="str">
        <f>E1099</f>
        <v>PARIS ORY</v>
      </c>
      <c r="R1099" s="13" t="s">
        <v>343</v>
      </c>
      <c r="S1099" s="29" t="str">
        <f ca="1">CONCATENATE(N1099,",",INT(O1099),",",P1099,",",Q1099,",",R1099)</f>
        <v>10251034,74,409,PARIS ORY,GENEVA</v>
      </c>
    </row>
    <row r="1100" spans="1:19" ht="29.25" x14ac:dyDescent="0.25">
      <c r="A1100" s="34">
        <v>43763</v>
      </c>
      <c r="B1100" s="18">
        <v>0.46875</v>
      </c>
      <c r="C1100" s="18">
        <f ca="1">B1100+(D1100/1440)</f>
        <v>0.48958333333333331</v>
      </c>
      <c r="D1100" s="31">
        <f ca="1">RANDBETWEEN(-30,120)</f>
        <v>30</v>
      </c>
      <c r="E1100" s="19" t="s">
        <v>105</v>
      </c>
      <c r="F1100" s="19" t="s">
        <v>23</v>
      </c>
      <c r="G1100" s="19" t="s">
        <v>106</v>
      </c>
      <c r="H1100" s="20" t="s">
        <v>3</v>
      </c>
      <c r="I1100" s="11">
        <f ca="1">IF(C1100&gt;B1100,-(B1100-C1100),C1100-B1100)</f>
        <v>2.0833333333333315E-2</v>
      </c>
      <c r="J1100" s="11">
        <f>MONTH(A1100)</f>
        <v>10</v>
      </c>
      <c r="K1100" s="11" t="str">
        <f>TEXT(DAY(A1100), "DD")</f>
        <v>25</v>
      </c>
      <c r="L1100" s="12" t="str">
        <f ca="1">TEXT(HOUR(C1100),"00")</f>
        <v>11</v>
      </c>
      <c r="M1100" s="12" t="str">
        <f ca="1">TEXT(MINUTE(C1100),"00")</f>
        <v>45</v>
      </c>
      <c r="N1100" s="13" t="str">
        <f ca="1">CONCATENATE(J1100,K1100,L1100,M1100,)</f>
        <v>10251145</v>
      </c>
      <c r="O1100" s="11">
        <f ca="1">I1100*1440</f>
        <v>29.999999999999972</v>
      </c>
      <c r="P1100" s="13">
        <v>1006</v>
      </c>
      <c r="Q1100" s="13" t="str">
        <f>E1100</f>
        <v>MANCHESTER</v>
      </c>
      <c r="R1100" s="13" t="s">
        <v>343</v>
      </c>
      <c r="S1100" s="29" t="str">
        <f ca="1">CONCATENATE(N1100,",",INT(O1100),",",P1100,",",Q1100,",",R1100)</f>
        <v>10251145,30,1006,MANCHESTER,GENEVA</v>
      </c>
    </row>
    <row r="1101" spans="1:19" x14ac:dyDescent="0.25">
      <c r="A1101" s="34">
        <v>43763</v>
      </c>
      <c r="B1101" s="18">
        <v>0.53125</v>
      </c>
      <c r="C1101" s="18">
        <f ca="1">B1101+(D1101/1440)</f>
        <v>0.57291666666666663</v>
      </c>
      <c r="D1101" s="31">
        <f ca="1">RANDBETWEEN(-30,120)</f>
        <v>60</v>
      </c>
      <c r="E1101" s="19" t="s">
        <v>125</v>
      </c>
      <c r="F1101" s="19" t="s">
        <v>126</v>
      </c>
      <c r="G1101" s="19" t="s">
        <v>127</v>
      </c>
      <c r="H1101" s="20"/>
      <c r="I1101" s="11">
        <f ca="1">IF(C1101&gt;B1101,-(B1101-C1101),C1101-B1101)</f>
        <v>4.166666666666663E-2</v>
      </c>
      <c r="J1101" s="11">
        <f>MONTH(A1101)</f>
        <v>10</v>
      </c>
      <c r="K1101" s="11" t="str">
        <f>TEXT(DAY(A1101), "DD")</f>
        <v>25</v>
      </c>
      <c r="L1101" s="12" t="str">
        <f ca="1">TEXT(HOUR(C1101),"00")</f>
        <v>13</v>
      </c>
      <c r="M1101" s="12" t="str">
        <f ca="1">TEXT(MINUTE(C1101),"00")</f>
        <v>45</v>
      </c>
      <c r="N1101" s="13" t="str">
        <f ca="1">CONCATENATE(J1101,K1101,L1101,M1101,)</f>
        <v>10251345</v>
      </c>
      <c r="O1101" s="11">
        <f ca="1">I1101*1440</f>
        <v>59.999999999999943</v>
      </c>
      <c r="P1101" s="13">
        <v>4909</v>
      </c>
      <c r="Q1101" s="13" t="str">
        <f>E1101</f>
        <v>DUBAI</v>
      </c>
      <c r="R1101" s="13" t="s">
        <v>343</v>
      </c>
      <c r="S1101" s="29" t="str">
        <f ca="1">CONCATENATE(N1101,",",INT(O1101),",",P1101,",",Q1101,",",R1101)</f>
        <v>10251345,59,4909,DUBAI,GENEVA</v>
      </c>
    </row>
    <row r="1102" spans="1:19" ht="29.25" x14ac:dyDescent="0.25">
      <c r="A1102" s="34">
        <v>43763</v>
      </c>
      <c r="B1102" s="18">
        <v>0.40277777777777773</v>
      </c>
      <c r="C1102" s="18">
        <f ca="1">B1102+(D1102/1440)</f>
        <v>0.41319444444444442</v>
      </c>
      <c r="D1102" s="31">
        <f ca="1">RANDBETWEEN(-30,120)</f>
        <v>15</v>
      </c>
      <c r="E1102" s="19" t="s">
        <v>54</v>
      </c>
      <c r="F1102" s="19" t="s">
        <v>58</v>
      </c>
      <c r="G1102" s="19" t="s">
        <v>59</v>
      </c>
      <c r="H1102" s="20" t="s">
        <v>3</v>
      </c>
      <c r="I1102" s="11">
        <f ca="1">IF(C1102&gt;B1102,-(B1102-C1102),C1102-B1102)</f>
        <v>1.0416666666666685E-2</v>
      </c>
      <c r="J1102" s="11">
        <f>MONTH(A1102)</f>
        <v>10</v>
      </c>
      <c r="K1102" s="11" t="str">
        <f>TEXT(DAY(A1102), "DD")</f>
        <v>25</v>
      </c>
      <c r="L1102" s="12" t="str">
        <f ca="1">TEXT(HOUR(C1102),"00")</f>
        <v>09</v>
      </c>
      <c r="M1102" s="12" t="str">
        <f ca="1">TEXT(MINUTE(C1102),"00")</f>
        <v>55</v>
      </c>
      <c r="N1102" s="13" t="str">
        <f ca="1">CONCATENATE(J1102,K1102,L1102,M1102,)</f>
        <v>10250955</v>
      </c>
      <c r="O1102" s="11">
        <f ca="1">I1102*1440</f>
        <v>15.000000000000027</v>
      </c>
      <c r="P1102" s="13">
        <v>745</v>
      </c>
      <c r="Q1102" s="13" t="str">
        <f>E1102</f>
        <v>LONDON LHR</v>
      </c>
      <c r="R1102" s="13" t="s">
        <v>343</v>
      </c>
      <c r="S1102" s="29" t="str">
        <f ca="1">CONCATENATE(N1102,",",INT(O1102),",",P1102,",",Q1102,",",R1102)</f>
        <v>10250955,15,745,LONDON LHR,GENEVA</v>
      </c>
    </row>
    <row r="1103" spans="1:19" x14ac:dyDescent="0.25">
      <c r="A1103" s="34">
        <v>43763</v>
      </c>
      <c r="B1103" s="18">
        <v>0.54166666666666663</v>
      </c>
      <c r="C1103" s="18">
        <f ca="1">B1103+(D1103/1440)</f>
        <v>0.59375</v>
      </c>
      <c r="D1103" s="31">
        <f ca="1">RANDBETWEEN(-30,120)</f>
        <v>75</v>
      </c>
      <c r="E1103" s="19" t="s">
        <v>134</v>
      </c>
      <c r="F1103" s="19" t="s">
        <v>135</v>
      </c>
      <c r="G1103" s="19" t="s">
        <v>136</v>
      </c>
      <c r="H1103" s="20"/>
      <c r="I1103" s="11">
        <f ca="1">IF(C1103&gt;B1103,-(B1103-C1103),C1103-B1103)</f>
        <v>5.208333333333337E-2</v>
      </c>
      <c r="J1103" s="11">
        <f>MONTH(A1103)</f>
        <v>10</v>
      </c>
      <c r="K1103" s="11" t="str">
        <f>TEXT(DAY(A1103), "DD")</f>
        <v>25</v>
      </c>
      <c r="L1103" s="12" t="str">
        <f ca="1">TEXT(HOUR(C1103),"00")</f>
        <v>14</v>
      </c>
      <c r="M1103" s="12" t="str">
        <f ca="1">TEXT(MINUTE(C1103),"00")</f>
        <v>15</v>
      </c>
      <c r="N1103" s="13" t="str">
        <f ca="1">CONCATENATE(J1103,K1103,L1103,M1103,)</f>
        <v>10251415</v>
      </c>
      <c r="O1103" s="11">
        <f ca="1">I1103*1440</f>
        <v>75.000000000000057</v>
      </c>
      <c r="P1103" s="13">
        <v>1554</v>
      </c>
      <c r="Q1103" s="13" t="str">
        <f>E1103</f>
        <v>OSLO</v>
      </c>
      <c r="R1103" s="13" t="s">
        <v>343</v>
      </c>
      <c r="S1103" s="29" t="str">
        <f ca="1">CONCATENATE(N1103,",",INT(O1103),",",P1103,",",Q1103,",",R1103)</f>
        <v>10251415,75,1554,OSLO,GENEVA</v>
      </c>
    </row>
    <row r="1104" spans="1:19" x14ac:dyDescent="0.25">
      <c r="A1104" s="34">
        <v>43763</v>
      </c>
      <c r="B1104" s="18">
        <v>0.4236111111111111</v>
      </c>
      <c r="C1104" s="18">
        <f ca="1">B1104+(D1104/1440)</f>
        <v>0.4548611111111111</v>
      </c>
      <c r="D1104" s="31">
        <f ca="1">RANDBETWEEN(-30,120)</f>
        <v>45</v>
      </c>
      <c r="E1104" s="19" t="s">
        <v>76</v>
      </c>
      <c r="F1104" s="19" t="s">
        <v>77</v>
      </c>
      <c r="G1104" s="19" t="s">
        <v>78</v>
      </c>
      <c r="H1104" s="20" t="s">
        <v>3</v>
      </c>
      <c r="I1104" s="11">
        <f ca="1">IF(C1104&gt;B1104,-(B1104-C1104),C1104-B1104)</f>
        <v>3.125E-2</v>
      </c>
      <c r="J1104" s="11">
        <f>MONTH(A1104)</f>
        <v>10</v>
      </c>
      <c r="K1104" s="11" t="str">
        <f>TEXT(DAY(A1104), "DD")</f>
        <v>25</v>
      </c>
      <c r="L1104" s="12" t="str">
        <f ca="1">TEXT(HOUR(C1104),"00")</f>
        <v>10</v>
      </c>
      <c r="M1104" s="12" t="str">
        <f ca="1">TEXT(MINUTE(C1104),"00")</f>
        <v>55</v>
      </c>
      <c r="N1104" s="13" t="str">
        <f ca="1">CONCATENATE(J1104,K1104,L1104,M1104,)</f>
        <v>10251055</v>
      </c>
      <c r="O1104" s="11">
        <f ca="1">I1104*1440</f>
        <v>45</v>
      </c>
      <c r="P1104" s="13">
        <v>1190</v>
      </c>
      <c r="Q1104" s="13" t="str">
        <f>E1104</f>
        <v>DUBLIN</v>
      </c>
      <c r="R1104" s="13" t="s">
        <v>343</v>
      </c>
      <c r="S1104" s="29" t="str">
        <f ca="1">CONCATENATE(N1104,",",INT(O1104),",",P1104,",",Q1104,",",R1104)</f>
        <v>10251055,45,1190,DUBLIN,GENEVA</v>
      </c>
    </row>
    <row r="1105" spans="1:19" ht="43.5" x14ac:dyDescent="0.25">
      <c r="A1105" s="34">
        <v>43763</v>
      </c>
      <c r="B1105" s="18">
        <v>0.42708333333333331</v>
      </c>
      <c r="C1105" s="18">
        <f ca="1">B1105+(D1105/1440)</f>
        <v>0.48680555555555555</v>
      </c>
      <c r="D1105" s="31">
        <f ca="1">RANDBETWEEN(-30,120)</f>
        <v>86</v>
      </c>
      <c r="E1105" s="19" t="s">
        <v>79</v>
      </c>
      <c r="F1105" s="19" t="s">
        <v>80</v>
      </c>
      <c r="G1105" s="19" t="s">
        <v>81</v>
      </c>
      <c r="H1105" s="20" t="s">
        <v>3</v>
      </c>
      <c r="I1105" s="11">
        <f ca="1">IF(C1105&gt;B1105,-(B1105-C1105),C1105-B1105)</f>
        <v>5.9722222222222232E-2</v>
      </c>
      <c r="J1105" s="11">
        <f>MONTH(A1105)</f>
        <v>10</v>
      </c>
      <c r="K1105" s="11" t="str">
        <f>TEXT(DAY(A1105), "DD")</f>
        <v>25</v>
      </c>
      <c r="L1105" s="12" t="str">
        <f ca="1">TEXT(HOUR(C1105),"00")</f>
        <v>11</v>
      </c>
      <c r="M1105" s="12" t="str">
        <f ca="1">TEXT(MINUTE(C1105),"00")</f>
        <v>41</v>
      </c>
      <c r="N1105" s="13" t="str">
        <f ca="1">CONCATENATE(J1105,K1105,L1105,M1105,)</f>
        <v>10251141</v>
      </c>
      <c r="O1105" s="11">
        <f ca="1">I1105*1440</f>
        <v>86.000000000000014</v>
      </c>
      <c r="P1105" s="13">
        <v>1144</v>
      </c>
      <c r="Q1105" s="13" t="str">
        <f>E1105</f>
        <v>COPENHAGEN</v>
      </c>
      <c r="R1105" s="13" t="s">
        <v>343</v>
      </c>
      <c r="S1105" s="29" t="str">
        <f ca="1">CONCATENATE(N1105,",",INT(O1105),",",P1105,",",Q1105,",",R1105)</f>
        <v>10251141,86,1144,COPENHAGEN,GENEVA</v>
      </c>
    </row>
    <row r="1106" spans="1:19" x14ac:dyDescent="0.25">
      <c r="A1106" s="34">
        <v>43763</v>
      </c>
      <c r="B1106" s="18">
        <v>0.44791666666666669</v>
      </c>
      <c r="C1106" s="18">
        <f ca="1">B1106+(D1106/1440)</f>
        <v>0.47569444444444448</v>
      </c>
      <c r="D1106" s="31">
        <f ca="1">RANDBETWEEN(-30,120)</f>
        <v>40</v>
      </c>
      <c r="E1106" s="19" t="s">
        <v>93</v>
      </c>
      <c r="F1106" s="19" t="s">
        <v>23</v>
      </c>
      <c r="G1106" s="19" t="s">
        <v>94</v>
      </c>
      <c r="H1106" s="20" t="s">
        <v>3</v>
      </c>
      <c r="I1106" s="11">
        <f ca="1">IF(C1106&gt;B1106,-(B1106-C1106),C1106-B1106)</f>
        <v>2.777777777777779E-2</v>
      </c>
      <c r="J1106" s="11">
        <f>MONTH(A1106)</f>
        <v>10</v>
      </c>
      <c r="K1106" s="11" t="str">
        <f>TEXT(DAY(A1106), "DD")</f>
        <v>25</v>
      </c>
      <c r="L1106" s="12" t="str">
        <f ca="1">TEXT(HOUR(C1106),"00")</f>
        <v>11</v>
      </c>
      <c r="M1106" s="12" t="str">
        <f ca="1">TEXT(MINUTE(C1106),"00")</f>
        <v>25</v>
      </c>
      <c r="N1106" s="13" t="str">
        <f ca="1">CONCATENATE(J1106,K1106,L1106,M1106,)</f>
        <v>10251125</v>
      </c>
      <c r="O1106" s="11">
        <f ca="1">I1106*1440</f>
        <v>40.000000000000014</v>
      </c>
      <c r="P1106" s="13">
        <v>544</v>
      </c>
      <c r="Q1106" s="13" t="str">
        <f>E1106</f>
        <v>BORDEAUX</v>
      </c>
      <c r="R1106" s="13" t="s">
        <v>343</v>
      </c>
      <c r="S1106" s="29" t="str">
        <f ca="1">CONCATENATE(N1106,",",INT(O1106),",",P1106,",",Q1106,",",R1106)</f>
        <v>10251125,40,544,BORDEAUX,GENEVA</v>
      </c>
    </row>
    <row r="1107" spans="1:19" x14ac:dyDescent="0.25">
      <c r="A1107" s="34">
        <v>43763</v>
      </c>
      <c r="B1107" s="18">
        <v>0.50694444444444442</v>
      </c>
      <c r="C1107" s="18">
        <f ca="1">B1107+(D1107/1440)</f>
        <v>0.48958333333333331</v>
      </c>
      <c r="D1107" s="31">
        <f ca="1">RANDBETWEEN(-30,120)</f>
        <v>-25</v>
      </c>
      <c r="E1107" s="19" t="s">
        <v>118</v>
      </c>
      <c r="F1107" s="19" t="s">
        <v>23</v>
      </c>
      <c r="G1107" s="19" t="s">
        <v>119</v>
      </c>
      <c r="H1107" s="20"/>
      <c r="I1107" s="11">
        <f ca="1">IF(C1107&gt;B1107,-(B1107-C1107),C1107-B1107)</f>
        <v>-1.7361111111111105E-2</v>
      </c>
      <c r="J1107" s="11">
        <f>MONTH(A1107)</f>
        <v>10</v>
      </c>
      <c r="K1107" s="11" t="str">
        <f>TEXT(DAY(A1107), "DD")</f>
        <v>25</v>
      </c>
      <c r="L1107" s="12" t="str">
        <f ca="1">TEXT(HOUR(C1107),"00")</f>
        <v>11</v>
      </c>
      <c r="M1107" s="12" t="str">
        <f ca="1">TEXT(MINUTE(C1107),"00")</f>
        <v>45</v>
      </c>
      <c r="N1107" s="13" t="str">
        <f ca="1">CONCATENATE(J1107,K1107,L1107,M1107,)</f>
        <v>10251145</v>
      </c>
      <c r="O1107" s="11">
        <f ca="1">I1107*1440</f>
        <v>-24.999999999999993</v>
      </c>
      <c r="P1107" s="13">
        <v>1028</v>
      </c>
      <c r="Q1107" s="13" t="str">
        <f>E1107</f>
        <v>ALICANTE</v>
      </c>
      <c r="R1107" s="13" t="s">
        <v>343</v>
      </c>
      <c r="S1107" s="29" t="str">
        <f ca="1">CONCATENATE(N1107,",",INT(O1107),",",P1107,",",Q1107,",",R1107)</f>
        <v>10251145,-25,1028,ALICANTE,GENEVA</v>
      </c>
    </row>
    <row r="1108" spans="1:19" x14ac:dyDescent="0.25">
      <c r="A1108" s="34">
        <v>43763</v>
      </c>
      <c r="B1108" s="18">
        <v>0.52430555555555558</v>
      </c>
      <c r="C1108" s="18">
        <f ca="1">B1108+(D1108/1440)</f>
        <v>0.54166666666666674</v>
      </c>
      <c r="D1108" s="31">
        <f ca="1">RANDBETWEEN(-30,120)</f>
        <v>25</v>
      </c>
      <c r="E1108" s="19" t="s">
        <v>107</v>
      </c>
      <c r="F1108" s="19" t="s">
        <v>23</v>
      </c>
      <c r="G1108" s="19" t="s">
        <v>122</v>
      </c>
      <c r="H1108" s="20"/>
      <c r="I1108" s="11">
        <f ca="1">IF(C1108&gt;B1108,-(B1108-C1108),C1108-B1108)</f>
        <v>1.736111111111116E-2</v>
      </c>
      <c r="J1108" s="11">
        <f>MONTH(A1108)</f>
        <v>10</v>
      </c>
      <c r="K1108" s="11" t="str">
        <f>TEXT(DAY(A1108), "DD")</f>
        <v>25</v>
      </c>
      <c r="L1108" s="12" t="str">
        <f ca="1">TEXT(HOUR(C1108),"00")</f>
        <v>13</v>
      </c>
      <c r="M1108" s="12" t="str">
        <f ca="1">TEXT(MINUTE(C1108),"00")</f>
        <v>00</v>
      </c>
      <c r="N1108" s="13" t="str">
        <f ca="1">CONCATENATE(J1108,K1108,L1108,M1108,)</f>
        <v>10251300</v>
      </c>
      <c r="O1108" s="11">
        <f ca="1">I1108*1440</f>
        <v>25.000000000000071</v>
      </c>
      <c r="P1108" s="13">
        <v>1501</v>
      </c>
      <c r="Q1108" s="13" t="str">
        <f>E1108</f>
        <v>LISBON</v>
      </c>
      <c r="R1108" s="13" t="s">
        <v>343</v>
      </c>
      <c r="S1108" s="29" t="str">
        <f ca="1">CONCATENATE(N1108,",",INT(O1108),",",P1108,",",Q1108,",",R1108)</f>
        <v>10251300,25,1501,LISBON,GENEVA</v>
      </c>
    </row>
    <row r="1109" spans="1:19" ht="29.25" x14ac:dyDescent="0.25">
      <c r="A1109" s="34">
        <v>43763</v>
      </c>
      <c r="B1109" s="18">
        <v>0.4826388888888889</v>
      </c>
      <c r="C1109" s="18">
        <f ca="1">B1109+(D1109/1440)</f>
        <v>0.56180555555555556</v>
      </c>
      <c r="D1109" s="31">
        <f ca="1">RANDBETWEEN(-30,120)</f>
        <v>114</v>
      </c>
      <c r="E1109" s="19" t="s">
        <v>54</v>
      </c>
      <c r="F1109" s="19" t="s">
        <v>37</v>
      </c>
      <c r="G1109" s="19" t="s">
        <v>110</v>
      </c>
      <c r="H1109" s="20"/>
      <c r="I1109" s="11">
        <f ca="1">IF(C1109&gt;B1109,-(B1109-C1109),C1109-B1109)</f>
        <v>7.9166666666666663E-2</v>
      </c>
      <c r="J1109" s="11">
        <f>MONTH(A1109)</f>
        <v>10</v>
      </c>
      <c r="K1109" s="11" t="str">
        <f>TEXT(DAY(A1109), "DD")</f>
        <v>25</v>
      </c>
      <c r="L1109" s="12" t="str">
        <f ca="1">TEXT(HOUR(C1109),"00")</f>
        <v>13</v>
      </c>
      <c r="M1109" s="12" t="str">
        <f ca="1">TEXT(MINUTE(C1109),"00")</f>
        <v>29</v>
      </c>
      <c r="N1109" s="13" t="str">
        <f ca="1">CONCATENATE(J1109,K1109,L1109,M1109,)</f>
        <v>10251329</v>
      </c>
      <c r="O1109" s="11">
        <f ca="1">I1109*1440</f>
        <v>114</v>
      </c>
      <c r="P1109" s="13">
        <v>745</v>
      </c>
      <c r="Q1109" s="13" t="str">
        <f>E1109</f>
        <v>LONDON LHR</v>
      </c>
      <c r="R1109" s="13" t="s">
        <v>343</v>
      </c>
      <c r="S1109" s="29" t="str">
        <f ca="1">CONCATENATE(N1109,",",INT(O1109),",",P1109,",",Q1109,",",R1109)</f>
        <v>10251329,114,745,LONDON LHR,GENEVA</v>
      </c>
    </row>
    <row r="1110" spans="1:19" ht="29.25" x14ac:dyDescent="0.25">
      <c r="A1110" s="34">
        <v>43763</v>
      </c>
      <c r="B1110" s="18">
        <v>0.46875</v>
      </c>
      <c r="C1110" s="18">
        <f ca="1">B1110+(D1110/1440)</f>
        <v>0.50416666666666665</v>
      </c>
      <c r="D1110" s="31">
        <f ca="1">RANDBETWEEN(-30,120)</f>
        <v>51</v>
      </c>
      <c r="E1110" s="19" t="s">
        <v>103</v>
      </c>
      <c r="F1110" s="19" t="s">
        <v>37</v>
      </c>
      <c r="G1110" s="19" t="s">
        <v>104</v>
      </c>
      <c r="H1110" s="20" t="s">
        <v>3</v>
      </c>
      <c r="I1110" s="11">
        <f ca="1">IF(C1110&gt;B1110,-(B1110-C1110),C1110-B1110)</f>
        <v>3.5416666666666652E-2</v>
      </c>
      <c r="J1110" s="11">
        <f>MONTH(A1110)</f>
        <v>10</v>
      </c>
      <c r="K1110" s="11" t="str">
        <f>TEXT(DAY(A1110), "DD")</f>
        <v>25</v>
      </c>
      <c r="L1110" s="12" t="str">
        <f ca="1">TEXT(HOUR(C1110),"00")</f>
        <v>12</v>
      </c>
      <c r="M1110" s="12" t="str">
        <f ca="1">TEXT(MINUTE(C1110),"00")</f>
        <v>06</v>
      </c>
      <c r="N1110" s="13" t="str">
        <f ca="1">CONCATENATE(J1110,K1110,L1110,M1110,)</f>
        <v>10251206</v>
      </c>
      <c r="O1110" s="11">
        <f ca="1">I1110*1440</f>
        <v>50.999999999999979</v>
      </c>
      <c r="P1110" s="13">
        <v>745</v>
      </c>
      <c r="Q1110" s="13" t="str">
        <f>E1110</f>
        <v>LONDON LCY</v>
      </c>
      <c r="R1110" s="13" t="s">
        <v>343</v>
      </c>
      <c r="S1110" s="29" t="str">
        <f ca="1">CONCATENATE(N1110,",",INT(O1110),",",P1110,",",Q1110,",",R1110)</f>
        <v>10251206,51,745,LONDON LCY,GENEVA</v>
      </c>
    </row>
    <row r="1111" spans="1:19" ht="29.25" x14ac:dyDescent="0.25">
      <c r="A1111" s="34">
        <v>43763</v>
      </c>
      <c r="B1111" s="18">
        <v>0.44791666666666669</v>
      </c>
      <c r="C1111" s="18">
        <f ca="1">B1111+(D1111/1440)</f>
        <v>0.44722222222222224</v>
      </c>
      <c r="D1111" s="31">
        <f ca="1">RANDBETWEEN(-30,120)</f>
        <v>-1</v>
      </c>
      <c r="E1111" s="19" t="s">
        <v>13</v>
      </c>
      <c r="F1111" s="19" t="s">
        <v>14</v>
      </c>
      <c r="G1111" s="19" t="s">
        <v>96</v>
      </c>
      <c r="H1111" s="21" t="s">
        <v>97</v>
      </c>
      <c r="I1111" s="11">
        <f ca="1">IF(C1111&gt;B1111,-(B1111-C1111),C1111-B1111)</f>
        <v>-6.9444444444444198E-4</v>
      </c>
      <c r="J1111" s="11">
        <f>MONTH(A1111)</f>
        <v>10</v>
      </c>
      <c r="K1111" s="11" t="str">
        <f>TEXT(DAY(A1111), "DD")</f>
        <v>25</v>
      </c>
      <c r="L1111" s="12" t="str">
        <f ca="1">TEXT(HOUR(C1111),"00")</f>
        <v>10</v>
      </c>
      <c r="M1111" s="12" t="str">
        <f ca="1">TEXT(MINUTE(C1111),"00")</f>
        <v>44</v>
      </c>
      <c r="N1111" s="13" t="str">
        <f ca="1">CONCATENATE(J1111,K1111,L1111,M1111,)</f>
        <v>10251044</v>
      </c>
      <c r="O1111" s="11">
        <f ca="1">I1111*1440</f>
        <v>-0.99999999999999645</v>
      </c>
      <c r="P1111" s="13">
        <v>532</v>
      </c>
      <c r="Q1111" s="13" t="str">
        <f>E1111</f>
        <v>BRUSSELS</v>
      </c>
      <c r="R1111" s="13" t="s">
        <v>343</v>
      </c>
      <c r="S1111" s="29" t="str">
        <f ca="1">CONCATENATE(N1111,",",INT(O1111),",",P1111,",",Q1111,",",R1111)</f>
        <v>10251044,-1,532,BRUSSELS,GENEVA</v>
      </c>
    </row>
    <row r="1112" spans="1:19" x14ac:dyDescent="0.25">
      <c r="A1112" s="34">
        <v>43763</v>
      </c>
      <c r="B1112" s="18">
        <v>0.49305555555555558</v>
      </c>
      <c r="C1112" s="18">
        <f ca="1">B1112+(D1112/1440)</f>
        <v>0.54861111111111116</v>
      </c>
      <c r="D1112" s="31">
        <f ca="1">RANDBETWEEN(-30,120)</f>
        <v>80</v>
      </c>
      <c r="E1112" s="19" t="s">
        <v>115</v>
      </c>
      <c r="F1112" s="19" t="s">
        <v>116</v>
      </c>
      <c r="G1112" s="19" t="s">
        <v>117</v>
      </c>
      <c r="H1112" s="20"/>
      <c r="I1112" s="11">
        <f ca="1">IF(C1112&gt;B1112,-(B1112-C1112),C1112-B1112)</f>
        <v>5.555555555555558E-2</v>
      </c>
      <c r="J1112" s="11">
        <f>MONTH(A1112)</f>
        <v>10</v>
      </c>
      <c r="K1112" s="11" t="str">
        <f>TEXT(DAY(A1112), "DD")</f>
        <v>25</v>
      </c>
      <c r="L1112" s="12" t="str">
        <f ca="1">TEXT(HOUR(C1112),"00")</f>
        <v>13</v>
      </c>
      <c r="M1112" s="12" t="str">
        <f ca="1">TEXT(MINUTE(C1112),"00")</f>
        <v>10</v>
      </c>
      <c r="N1112" s="13" t="str">
        <f ca="1">CONCATENATE(J1112,K1112,L1112,M1112,)</f>
        <v>10251310</v>
      </c>
      <c r="O1112" s="11">
        <f ca="1">I1112*1440</f>
        <v>80.000000000000028</v>
      </c>
      <c r="P1112" s="13">
        <v>1022</v>
      </c>
      <c r="Q1112" s="13" t="str">
        <f>E1112</f>
        <v>MADRID</v>
      </c>
      <c r="R1112" s="13" t="s">
        <v>343</v>
      </c>
      <c r="S1112" s="29" t="str">
        <f ca="1">CONCATENATE(N1112,",",INT(O1112),",",P1112,",",Q1112,",",R1112)</f>
        <v>10251310,80,1022,MADRID,GENEVA</v>
      </c>
    </row>
    <row r="1113" spans="1:19" ht="29.25" x14ac:dyDescent="0.25">
      <c r="A1113" s="34">
        <v>43763</v>
      </c>
      <c r="B1113" s="18">
        <v>0.51736111111111105</v>
      </c>
      <c r="C1113" s="18">
        <f ca="1">B1113+(D1113/1440)</f>
        <v>0.56180555555555545</v>
      </c>
      <c r="D1113" s="31">
        <f ca="1">RANDBETWEEN(-30,120)</f>
        <v>64</v>
      </c>
      <c r="E1113" s="19" t="s">
        <v>54</v>
      </c>
      <c r="F1113" s="19" t="s">
        <v>58</v>
      </c>
      <c r="G1113" s="19" t="s">
        <v>121</v>
      </c>
      <c r="H1113" s="20"/>
      <c r="I1113" s="11">
        <f ca="1">IF(C1113&gt;B1113,-(B1113-C1113),C1113-B1113)</f>
        <v>4.4444444444444398E-2</v>
      </c>
      <c r="J1113" s="11">
        <f>MONTH(A1113)</f>
        <v>10</v>
      </c>
      <c r="K1113" s="11" t="str">
        <f>TEXT(DAY(A1113), "DD")</f>
        <v>25</v>
      </c>
      <c r="L1113" s="12" t="str">
        <f ca="1">TEXT(HOUR(C1113),"00")</f>
        <v>13</v>
      </c>
      <c r="M1113" s="12" t="str">
        <f ca="1">TEXT(MINUTE(C1113),"00")</f>
        <v>29</v>
      </c>
      <c r="N1113" s="13" t="str">
        <f ca="1">CONCATENATE(J1113,K1113,L1113,M1113,)</f>
        <v>10251329</v>
      </c>
      <c r="O1113" s="11">
        <f ca="1">I1113*1440</f>
        <v>63.999999999999929</v>
      </c>
      <c r="P1113" s="13">
        <v>745</v>
      </c>
      <c r="Q1113" s="13" t="str">
        <f>E1113</f>
        <v>LONDON LHR</v>
      </c>
      <c r="R1113" s="13" t="s">
        <v>343</v>
      </c>
      <c r="S1113" s="29" t="str">
        <f ca="1">CONCATENATE(N1113,",",INT(O1113),",",P1113,",",Q1113,",",R1113)</f>
        <v>10251329,63,745,LONDON LHR,GENEVA</v>
      </c>
    </row>
    <row r="1114" spans="1:19" x14ac:dyDescent="0.25">
      <c r="A1114" s="34">
        <v>43763</v>
      </c>
      <c r="B1114" s="18">
        <v>0.47916666666666669</v>
      </c>
      <c r="C1114" s="18">
        <f ca="1">B1114+(D1114/1440)</f>
        <v>0.54861111111111116</v>
      </c>
      <c r="D1114" s="31">
        <f ca="1">RANDBETWEEN(-30,120)</f>
        <v>100</v>
      </c>
      <c r="E1114" s="19" t="s">
        <v>107</v>
      </c>
      <c r="F1114" s="19" t="s">
        <v>108</v>
      </c>
      <c r="G1114" s="19" t="s">
        <v>109</v>
      </c>
      <c r="H1114" s="20"/>
      <c r="I1114" s="11">
        <f ca="1">IF(C1114&gt;B1114,-(B1114-C1114),C1114-B1114)</f>
        <v>6.9444444444444475E-2</v>
      </c>
      <c r="J1114" s="11">
        <f>MONTH(A1114)</f>
        <v>10</v>
      </c>
      <c r="K1114" s="11" t="str">
        <f>TEXT(DAY(A1114), "DD")</f>
        <v>25</v>
      </c>
      <c r="L1114" s="12" t="str">
        <f ca="1">TEXT(HOUR(C1114),"00")</f>
        <v>13</v>
      </c>
      <c r="M1114" s="12" t="str">
        <f ca="1">TEXT(MINUTE(C1114),"00")</f>
        <v>10</v>
      </c>
      <c r="N1114" s="13" t="str">
        <f ca="1">CONCATENATE(J1114,K1114,L1114,M1114,)</f>
        <v>10251310</v>
      </c>
      <c r="O1114" s="11">
        <f ca="1">I1114*1440</f>
        <v>100.00000000000004</v>
      </c>
      <c r="P1114" s="13">
        <v>1501</v>
      </c>
      <c r="Q1114" s="13" t="str">
        <f>E1114</f>
        <v>LISBON</v>
      </c>
      <c r="R1114" s="13" t="s">
        <v>343</v>
      </c>
      <c r="S1114" s="29" t="str">
        <f ca="1">CONCATENATE(N1114,",",INT(O1114),",",P1114,",",Q1114,",",R1114)</f>
        <v>10251310,100,1501,LISBON,GENEVA</v>
      </c>
    </row>
    <row r="1115" spans="1:19" x14ac:dyDescent="0.25">
      <c r="A1115" s="34">
        <v>43763</v>
      </c>
      <c r="B1115" s="18">
        <v>0.44791666666666669</v>
      </c>
      <c r="C1115" s="18">
        <f ca="1">B1115+(D1115/1440)</f>
        <v>0.49861111111111112</v>
      </c>
      <c r="D1115" s="31">
        <f ca="1">RANDBETWEEN(-30,120)</f>
        <v>73</v>
      </c>
      <c r="E1115" s="19" t="s">
        <v>88</v>
      </c>
      <c r="F1115" s="19" t="s">
        <v>20</v>
      </c>
      <c r="G1115" s="19" t="s">
        <v>95</v>
      </c>
      <c r="H1115" s="20" t="s">
        <v>3</v>
      </c>
      <c r="I1115" s="11">
        <f ca="1">IF(C1115&gt;B1115,-(B1115-C1115),C1115-B1115)</f>
        <v>5.0694444444444431E-2</v>
      </c>
      <c r="J1115" s="11">
        <f>MONTH(A1115)</f>
        <v>10</v>
      </c>
      <c r="K1115" s="11" t="str">
        <f>TEXT(DAY(A1115), "DD")</f>
        <v>25</v>
      </c>
      <c r="L1115" s="12" t="str">
        <f ca="1">TEXT(HOUR(C1115),"00")</f>
        <v>11</v>
      </c>
      <c r="M1115" s="12" t="str">
        <f ca="1">TEXT(MINUTE(C1115),"00")</f>
        <v>58</v>
      </c>
      <c r="N1115" s="13" t="str">
        <f ca="1">CONCATENATE(J1115,K1115,L1115,M1115,)</f>
        <v>10251158</v>
      </c>
      <c r="O1115" s="11">
        <f ca="1">I1115*1440</f>
        <v>72.999999999999986</v>
      </c>
      <c r="P1115" s="13">
        <v>698</v>
      </c>
      <c r="Q1115" s="13" t="str">
        <f>E1115</f>
        <v>ROME FCO</v>
      </c>
      <c r="R1115" s="13" t="s">
        <v>343</v>
      </c>
      <c r="S1115" s="29" t="str">
        <f ca="1">CONCATENATE(N1115,",",INT(O1115),",",P1115,",",Q1115,",",R1115)</f>
        <v>10251158,73,698,ROME FCO,GENEVA</v>
      </c>
    </row>
    <row r="1116" spans="1:19" ht="29.25" x14ac:dyDescent="0.25">
      <c r="A1116" s="34">
        <v>43763</v>
      </c>
      <c r="B1116" s="18">
        <v>0.53819444444444442</v>
      </c>
      <c r="C1116" s="18">
        <f ca="1">B1116+(D1116/1440)</f>
        <v>0.59791666666666665</v>
      </c>
      <c r="D1116" s="31">
        <f ca="1">RANDBETWEEN(-30,120)</f>
        <v>86</v>
      </c>
      <c r="E1116" s="19" t="s">
        <v>27</v>
      </c>
      <c r="F1116" s="19" t="s">
        <v>28</v>
      </c>
      <c r="G1116" s="19" t="s">
        <v>133</v>
      </c>
      <c r="H1116" s="19"/>
      <c r="I1116" s="11">
        <f ca="1">IF(C1116&gt;B1116,-(B1116-C1116),C1116-B1116)</f>
        <v>5.9722222222222232E-2</v>
      </c>
      <c r="J1116" s="11">
        <f>MONTH(A1116)</f>
        <v>10</v>
      </c>
      <c r="K1116" s="11" t="str">
        <f>TEXT(DAY(A1116), "DD")</f>
        <v>25</v>
      </c>
      <c r="L1116" s="12" t="str">
        <f ca="1">TEXT(HOUR(C1116),"00")</f>
        <v>14</v>
      </c>
      <c r="M1116" s="12" t="str">
        <f ca="1">TEXT(MINUTE(C1116),"00")</f>
        <v>21</v>
      </c>
      <c r="N1116" s="13" t="str">
        <f ca="1">CONCATENATE(J1116,K1116,L1116,M1116,)</f>
        <v>10251421</v>
      </c>
      <c r="O1116" s="11">
        <f ca="1">I1116*1440</f>
        <v>86.000000000000014</v>
      </c>
      <c r="P1116" s="13">
        <v>473</v>
      </c>
      <c r="Q1116" s="13" t="str">
        <f>E1116</f>
        <v>FRANKFURT</v>
      </c>
      <c r="R1116" s="13" t="s">
        <v>343</v>
      </c>
      <c r="S1116" s="29" t="str">
        <f ca="1">CONCATENATE(N1116,",",INT(O1116),",",P1116,",",Q1116,",",R1116)</f>
        <v>10251421,86,473,FRANKFURT,GENEVA</v>
      </c>
    </row>
    <row r="1117" spans="1:19" ht="29.25" x14ac:dyDescent="0.25">
      <c r="A1117" s="34">
        <v>43763</v>
      </c>
      <c r="B1117" s="18">
        <v>0.45833333333333331</v>
      </c>
      <c r="C1117" s="18">
        <f ca="1">B1117+(D1117/1440)</f>
        <v>0.53611111111111109</v>
      </c>
      <c r="D1117" s="31">
        <f ca="1">RANDBETWEEN(-30,120)</f>
        <v>112</v>
      </c>
      <c r="E1117" s="19" t="s">
        <v>33</v>
      </c>
      <c r="F1117" s="19" t="s">
        <v>34</v>
      </c>
      <c r="G1117" s="19" t="s">
        <v>100</v>
      </c>
      <c r="H1117" s="20" t="s">
        <v>3</v>
      </c>
      <c r="I1117" s="11">
        <f ca="1">IF(C1117&gt;B1117,-(B1117-C1117),C1117-B1117)</f>
        <v>7.7777777777777779E-2</v>
      </c>
      <c r="J1117" s="11">
        <f>MONTH(A1117)</f>
        <v>10</v>
      </c>
      <c r="K1117" s="11" t="str">
        <f>TEXT(DAY(A1117), "DD")</f>
        <v>25</v>
      </c>
      <c r="L1117" s="12" t="str">
        <f ca="1">TEXT(HOUR(C1117),"00")</f>
        <v>12</v>
      </c>
      <c r="M1117" s="12" t="str">
        <f ca="1">TEXT(MINUTE(C1117),"00")</f>
        <v>52</v>
      </c>
      <c r="N1117" s="13" t="str">
        <f ca="1">CONCATENATE(J1117,K1117,L1117,M1117,)</f>
        <v>10251252</v>
      </c>
      <c r="O1117" s="11">
        <f ca="1">I1117*1440</f>
        <v>112</v>
      </c>
      <c r="P1117" s="13">
        <v>691</v>
      </c>
      <c r="Q1117" s="13" t="str">
        <f>E1117</f>
        <v>AMSTERDAM</v>
      </c>
      <c r="R1117" s="13" t="s">
        <v>343</v>
      </c>
      <c r="S1117" s="29" t="str">
        <f ca="1">CONCATENATE(N1117,",",INT(O1117),",",P1117,",",Q1117,",",R1117)</f>
        <v>10251252,112,691,AMSTERDAM,GENEVA</v>
      </c>
    </row>
    <row r="1118" spans="1:19" ht="29.25" x14ac:dyDescent="0.25">
      <c r="A1118" s="34">
        <v>43763</v>
      </c>
      <c r="B1118" s="18">
        <v>0.61458333333333337</v>
      </c>
      <c r="C1118" s="18">
        <f ca="1">B1118+(D1118/1440)</f>
        <v>0.6430555555555556</v>
      </c>
      <c r="D1118" s="31">
        <f ca="1">RANDBETWEEN(-30,120)</f>
        <v>41</v>
      </c>
      <c r="E1118" s="19" t="s">
        <v>25</v>
      </c>
      <c r="F1118" s="19" t="s">
        <v>23</v>
      </c>
      <c r="G1118" s="19" t="s">
        <v>165</v>
      </c>
      <c r="H1118" s="19"/>
      <c r="I1118" s="11">
        <f ca="1">IF(C1118&gt;B1118,-(B1118-C1118),C1118-B1118)</f>
        <v>2.8472222222222232E-2</v>
      </c>
      <c r="J1118" s="11">
        <f>MONTH(A1118)</f>
        <v>10</v>
      </c>
      <c r="K1118" s="11" t="str">
        <f>TEXT(DAY(A1118), "DD")</f>
        <v>25</v>
      </c>
      <c r="L1118" s="12" t="str">
        <f ca="1">TEXT(HOUR(C1118),"00")</f>
        <v>15</v>
      </c>
      <c r="M1118" s="12" t="str">
        <f ca="1">TEXT(MINUTE(C1118),"00")</f>
        <v>26</v>
      </c>
      <c r="N1118" s="13" t="str">
        <f ca="1">CONCATENATE(J1118,K1118,L1118,M1118,)</f>
        <v>10251526</v>
      </c>
      <c r="O1118" s="11">
        <f ca="1">I1118*1440</f>
        <v>41.000000000000014</v>
      </c>
      <c r="P1118" s="13">
        <v>622</v>
      </c>
      <c r="Q1118" s="13" t="str">
        <f>E1118</f>
        <v>BARCELONA</v>
      </c>
      <c r="R1118" s="13" t="s">
        <v>343</v>
      </c>
      <c r="S1118" s="29" t="str">
        <f ca="1">CONCATENATE(N1118,",",INT(O1118),",",P1118,",",Q1118,",",R1118)</f>
        <v>10251526,41,622,BARCELONA,GENEVA</v>
      </c>
    </row>
    <row r="1119" spans="1:19" ht="29.25" x14ac:dyDescent="0.25">
      <c r="A1119" s="34">
        <v>43763</v>
      </c>
      <c r="B1119" s="18">
        <v>0.60763888888888895</v>
      </c>
      <c r="C1119" s="18">
        <f ca="1">B1119+(D1119/1440)</f>
        <v>0.66041666666666676</v>
      </c>
      <c r="D1119" s="31">
        <f ca="1">RANDBETWEEN(-30,120)</f>
        <v>76</v>
      </c>
      <c r="E1119" s="19" t="s">
        <v>54</v>
      </c>
      <c r="F1119" s="19" t="s">
        <v>58</v>
      </c>
      <c r="G1119" s="19" t="s">
        <v>164</v>
      </c>
      <c r="H1119" s="19"/>
      <c r="I1119" s="11">
        <f ca="1">IF(C1119&gt;B1119,-(B1119-C1119),C1119-B1119)</f>
        <v>5.2777777777777812E-2</v>
      </c>
      <c r="J1119" s="11">
        <f>MONTH(A1119)</f>
        <v>10</v>
      </c>
      <c r="K1119" s="11" t="str">
        <f>TEXT(DAY(A1119), "DD")</f>
        <v>25</v>
      </c>
      <c r="L1119" s="12" t="str">
        <f ca="1">TEXT(HOUR(C1119),"00")</f>
        <v>15</v>
      </c>
      <c r="M1119" s="12" t="str">
        <f ca="1">TEXT(MINUTE(C1119),"00")</f>
        <v>51</v>
      </c>
      <c r="N1119" s="13" t="str">
        <f ca="1">CONCATENATE(J1119,K1119,L1119,M1119,)</f>
        <v>10251551</v>
      </c>
      <c r="O1119" s="11">
        <f ca="1">I1119*1440</f>
        <v>76.000000000000057</v>
      </c>
      <c r="P1119" s="13">
        <v>745</v>
      </c>
      <c r="Q1119" s="13" t="str">
        <f>E1119</f>
        <v>LONDON LHR</v>
      </c>
      <c r="R1119" s="13" t="s">
        <v>343</v>
      </c>
      <c r="S1119" s="29" t="str">
        <f ca="1">CONCATENATE(N1119,",",INT(O1119),",",P1119,",",Q1119,",",R1119)</f>
        <v>10251551,76,745,LONDON LHR,GENEVA</v>
      </c>
    </row>
    <row r="1120" spans="1:19" x14ac:dyDescent="0.25">
      <c r="A1120" s="34">
        <v>43763</v>
      </c>
      <c r="B1120" s="18">
        <v>0.53125</v>
      </c>
      <c r="C1120" s="18">
        <f ca="1">B1120+(D1120/1440)</f>
        <v>0.51944444444444449</v>
      </c>
      <c r="D1120" s="31">
        <f ca="1">RANDBETWEEN(-30,120)</f>
        <v>-17</v>
      </c>
      <c r="E1120" s="19" t="s">
        <v>128</v>
      </c>
      <c r="F1120" s="19" t="s">
        <v>23</v>
      </c>
      <c r="G1120" s="19" t="s">
        <v>129</v>
      </c>
      <c r="H1120" s="19"/>
      <c r="I1120" s="11">
        <f ca="1">IF(C1120&gt;B1120,-(B1120-C1120),C1120-B1120)</f>
        <v>-1.1805555555555514E-2</v>
      </c>
      <c r="J1120" s="11">
        <f>MONTH(A1120)</f>
        <v>10</v>
      </c>
      <c r="K1120" s="11" t="str">
        <f>TEXT(DAY(A1120), "DD")</f>
        <v>25</v>
      </c>
      <c r="L1120" s="12" t="str">
        <f ca="1">TEXT(HOUR(C1120),"00")</f>
        <v>12</v>
      </c>
      <c r="M1120" s="12" t="str">
        <f ca="1">TEXT(MINUTE(C1120),"00")</f>
        <v>28</v>
      </c>
      <c r="N1120" s="13" t="str">
        <f ca="1">CONCATENATE(J1120,K1120,L1120,M1120,)</f>
        <v>10251228</v>
      </c>
      <c r="O1120" s="11">
        <f ca="1">I1120*1440</f>
        <v>-16.99999999999994</v>
      </c>
      <c r="P1120" s="13">
        <v>884</v>
      </c>
      <c r="Q1120" s="13" t="str">
        <f>E1120</f>
        <v>NAPLES</v>
      </c>
      <c r="R1120" s="13" t="s">
        <v>343</v>
      </c>
      <c r="S1120" s="29" t="str">
        <f ca="1">CONCATENATE(N1120,",",INT(O1120),",",P1120,",",Q1120,",",R1120)</f>
        <v>10251228,-17,884,NAPLES,GENEVA</v>
      </c>
    </row>
    <row r="1121" spans="1:19" x14ac:dyDescent="0.25">
      <c r="A1121" s="34">
        <v>43763</v>
      </c>
      <c r="B1121" s="18">
        <v>0.5625</v>
      </c>
      <c r="C1121" s="18">
        <f ca="1">B1121+(D1121/1440)</f>
        <v>0.58125000000000004</v>
      </c>
      <c r="D1121" s="31">
        <f ca="1">RANDBETWEEN(-30,120)</f>
        <v>27</v>
      </c>
      <c r="E1121" s="19" t="s">
        <v>115</v>
      </c>
      <c r="F1121" s="19" t="s">
        <v>116</v>
      </c>
      <c r="G1121" s="19" t="s">
        <v>147</v>
      </c>
      <c r="H1121" s="19"/>
      <c r="I1121" s="11">
        <f ca="1">IF(C1121&gt;B1121,-(B1121-C1121),C1121-B1121)</f>
        <v>1.8750000000000044E-2</v>
      </c>
      <c r="J1121" s="11">
        <f>MONTH(A1121)</f>
        <v>10</v>
      </c>
      <c r="K1121" s="11" t="str">
        <f>TEXT(DAY(A1121), "DD")</f>
        <v>25</v>
      </c>
      <c r="L1121" s="12" t="str">
        <f ca="1">TEXT(HOUR(C1121),"00")</f>
        <v>13</v>
      </c>
      <c r="M1121" s="12" t="str">
        <f ca="1">TEXT(MINUTE(C1121),"00")</f>
        <v>57</v>
      </c>
      <c r="N1121" s="13" t="str">
        <f ca="1">CONCATENATE(J1121,K1121,L1121,M1121,)</f>
        <v>10251357</v>
      </c>
      <c r="O1121" s="11">
        <f ca="1">I1121*1440</f>
        <v>27.000000000000064</v>
      </c>
      <c r="P1121" s="13">
        <v>1022</v>
      </c>
      <c r="Q1121" s="13" t="str">
        <f>E1121</f>
        <v>MADRID</v>
      </c>
      <c r="R1121" s="13" t="s">
        <v>343</v>
      </c>
      <c r="S1121" s="29" t="str">
        <f ca="1">CONCATENATE(N1121,",",INT(O1121),",",P1121,",",Q1121,",",R1121)</f>
        <v>10251357,27,1022,MADRID,GENEVA</v>
      </c>
    </row>
    <row r="1122" spans="1:19" x14ac:dyDescent="0.25">
      <c r="A1122" s="34">
        <v>43763</v>
      </c>
      <c r="B1122" s="18">
        <v>0.57986111111111105</v>
      </c>
      <c r="C1122" s="18">
        <f ca="1">B1122+(D1122/1440)</f>
        <v>0.64583333333333326</v>
      </c>
      <c r="D1122" s="31">
        <f ca="1">RANDBETWEEN(-30,120)</f>
        <v>95</v>
      </c>
      <c r="E1122" s="19" t="s">
        <v>159</v>
      </c>
      <c r="F1122" s="19" t="s">
        <v>23</v>
      </c>
      <c r="G1122" s="19" t="s">
        <v>160</v>
      </c>
      <c r="H1122" s="19"/>
      <c r="I1122" s="11">
        <f ca="1">IF(C1122&gt;B1122,-(B1122-C1122),C1122-B1122)</f>
        <v>6.597222222222221E-2</v>
      </c>
      <c r="J1122" s="11">
        <f>MONTH(A1122)</f>
        <v>10</v>
      </c>
      <c r="K1122" s="11" t="str">
        <f>TEXT(DAY(A1122), "DD")</f>
        <v>25</v>
      </c>
      <c r="L1122" s="12" t="str">
        <f ca="1">TEXT(HOUR(C1122),"00")</f>
        <v>15</v>
      </c>
      <c r="M1122" s="12" t="str">
        <f ca="1">TEXT(MINUTE(C1122),"00")</f>
        <v>30</v>
      </c>
      <c r="N1122" s="13" t="str">
        <f ca="1">CONCATENATE(J1122,K1122,L1122,M1122,)</f>
        <v>10251530</v>
      </c>
      <c r="O1122" s="11">
        <f ca="1">I1122*1440</f>
        <v>94.999999999999986</v>
      </c>
      <c r="P1122" s="13">
        <v>813</v>
      </c>
      <c r="Q1122" s="13" t="str">
        <f>E1122</f>
        <v>CAGLIARI</v>
      </c>
      <c r="R1122" s="13" t="s">
        <v>343</v>
      </c>
      <c r="S1122" s="29" t="str">
        <f ca="1">CONCATENATE(N1122,",",INT(O1122),",",P1122,",",Q1122,",",R1122)</f>
        <v>10251530,95,813,CAGLIARI,GENEVA</v>
      </c>
    </row>
    <row r="1123" spans="1:19" x14ac:dyDescent="0.25">
      <c r="A1123" s="34">
        <v>43763</v>
      </c>
      <c r="B1123" s="18">
        <v>0.54166666666666663</v>
      </c>
      <c r="C1123" s="18">
        <f ca="1">B1123+(D1123/1440)</f>
        <v>0.59375</v>
      </c>
      <c r="D1123" s="31">
        <f ca="1">RANDBETWEEN(-30,120)</f>
        <v>75</v>
      </c>
      <c r="E1123" s="19" t="s">
        <v>138</v>
      </c>
      <c r="F1123" s="19" t="s">
        <v>139</v>
      </c>
      <c r="G1123" s="19" t="s">
        <v>140</v>
      </c>
      <c r="H1123" s="20"/>
      <c r="I1123" s="11">
        <f ca="1">IF(C1123&gt;B1123,-(B1123-C1123),C1123-B1123)</f>
        <v>5.208333333333337E-2</v>
      </c>
      <c r="J1123" s="11">
        <f>MONTH(A1123)</f>
        <v>10</v>
      </c>
      <c r="K1123" s="11" t="str">
        <f>TEXT(DAY(A1123), "DD")</f>
        <v>25</v>
      </c>
      <c r="L1123" s="12" t="str">
        <f ca="1">TEXT(HOUR(C1123),"00")</f>
        <v>14</v>
      </c>
      <c r="M1123" s="12" t="str">
        <f ca="1">TEXT(MINUTE(C1123),"00")</f>
        <v>15</v>
      </c>
      <c r="N1123" s="13" t="str">
        <f ca="1">CONCATENATE(J1123,K1123,L1123,M1123,)</f>
        <v>10251415</v>
      </c>
      <c r="O1123" s="11">
        <f ca="1">I1123*1440</f>
        <v>75.000000000000057</v>
      </c>
      <c r="P1123" s="13">
        <v>4625</v>
      </c>
      <c r="Q1123" s="13" t="str">
        <f>E1123</f>
        <v>DOHA</v>
      </c>
      <c r="R1123" s="13" t="s">
        <v>343</v>
      </c>
      <c r="S1123" s="29" t="str">
        <f ca="1">CONCATENATE(N1123,",",INT(O1123),",",P1123,",",Q1123,",",R1123)</f>
        <v>10251415,75,4625,DOHA,GENEVA</v>
      </c>
    </row>
    <row r="1124" spans="1:19" ht="29.25" x14ac:dyDescent="0.25">
      <c r="A1124" s="34">
        <v>43763</v>
      </c>
      <c r="B1124" s="18">
        <v>0.4826388888888889</v>
      </c>
      <c r="C1124" s="18">
        <f ca="1">B1124+(D1124/1440)</f>
        <v>0.56527777777777777</v>
      </c>
      <c r="D1124" s="31">
        <f ca="1">RANDBETWEEN(-30,120)</f>
        <v>119</v>
      </c>
      <c r="E1124" s="19" t="s">
        <v>111</v>
      </c>
      <c r="F1124" s="19" t="s">
        <v>112</v>
      </c>
      <c r="G1124" s="19" t="s">
        <v>113</v>
      </c>
      <c r="H1124" s="20"/>
      <c r="I1124" s="11">
        <f ca="1">IF(C1124&gt;B1124,-(B1124-C1124),C1124-B1124)</f>
        <v>8.2638888888888873E-2</v>
      </c>
      <c r="J1124" s="11">
        <f>MONTH(A1124)</f>
        <v>10</v>
      </c>
      <c r="K1124" s="11" t="str">
        <f>TEXT(DAY(A1124), "DD")</f>
        <v>25</v>
      </c>
      <c r="L1124" s="12" t="str">
        <f ca="1">TEXT(HOUR(C1124),"00")</f>
        <v>13</v>
      </c>
      <c r="M1124" s="12" t="str">
        <f ca="1">TEXT(MINUTE(C1124),"00")</f>
        <v>34</v>
      </c>
      <c r="N1124" s="13" t="str">
        <f ca="1">CONCATENATE(J1124,K1124,L1124,M1124,)</f>
        <v>10251334</v>
      </c>
      <c r="O1124" s="11">
        <f ca="1">I1124*1440</f>
        <v>118.99999999999997</v>
      </c>
      <c r="P1124" s="13">
        <v>2418</v>
      </c>
      <c r="Q1124" s="13" t="str">
        <f>E1124</f>
        <v>MOSCOW SVO</v>
      </c>
      <c r="R1124" s="13" t="s">
        <v>343</v>
      </c>
      <c r="S1124" s="29" t="str">
        <f ca="1">CONCATENATE(N1124,",",INT(O1124),",",P1124,",",Q1124,",",R1124)</f>
        <v>10251334,119,2418,MOSCOW SVO,GENEVA</v>
      </c>
    </row>
    <row r="1125" spans="1:19" x14ac:dyDescent="0.25">
      <c r="A1125" s="34">
        <v>43763</v>
      </c>
      <c r="B1125" s="18">
        <v>0.52777777777777779</v>
      </c>
      <c r="C1125" s="18">
        <f ca="1">B1125+(D1125/1440)</f>
        <v>0.53888888888888886</v>
      </c>
      <c r="D1125" s="31">
        <f ca="1">RANDBETWEEN(-30,120)</f>
        <v>16</v>
      </c>
      <c r="E1125" s="19" t="s">
        <v>123</v>
      </c>
      <c r="F1125" s="19" t="s">
        <v>23</v>
      </c>
      <c r="G1125" s="19" t="s">
        <v>124</v>
      </c>
      <c r="H1125" s="20"/>
      <c r="I1125" s="11">
        <f ca="1">IF(C1125&gt;B1125,-(B1125-C1125),C1125-B1125)</f>
        <v>1.1111111111111072E-2</v>
      </c>
      <c r="J1125" s="11">
        <f>MONTH(A1125)</f>
        <v>10</v>
      </c>
      <c r="K1125" s="11" t="str">
        <f>TEXT(DAY(A1125), "DD")</f>
        <v>25</v>
      </c>
      <c r="L1125" s="12" t="str">
        <f ca="1">TEXT(HOUR(C1125),"00")</f>
        <v>12</v>
      </c>
      <c r="M1125" s="12" t="str">
        <f ca="1">TEXT(MINUTE(C1125),"00")</f>
        <v>56</v>
      </c>
      <c r="N1125" s="13" t="str">
        <f ca="1">CONCATENATE(J1125,K1125,L1125,M1125,)</f>
        <v>10251256</v>
      </c>
      <c r="O1125" s="11">
        <f ca="1">I1125*1440</f>
        <v>15.999999999999943</v>
      </c>
      <c r="P1125" s="13">
        <v>1253</v>
      </c>
      <c r="Q1125" s="13" t="str">
        <f>E1125</f>
        <v>PRISTINA</v>
      </c>
      <c r="R1125" s="13" t="s">
        <v>343</v>
      </c>
      <c r="S1125" s="29" t="str">
        <f ca="1">CONCATENATE(N1125,",",INT(O1125),",",P1125,",",Q1125,",",R1125)</f>
        <v>10251256,15,1253,PRISTINA,GENEVA</v>
      </c>
    </row>
    <row r="1126" spans="1:19" x14ac:dyDescent="0.25">
      <c r="A1126" s="34">
        <v>43763</v>
      </c>
      <c r="B1126" s="18">
        <v>0.57291666666666663</v>
      </c>
      <c r="C1126" s="18">
        <f ca="1">B1126+(D1126/1440)</f>
        <v>0.57430555555555551</v>
      </c>
      <c r="D1126" s="31">
        <f ca="1">RANDBETWEEN(-30,120)</f>
        <v>2</v>
      </c>
      <c r="E1126" s="19" t="s">
        <v>156</v>
      </c>
      <c r="F1126" s="19" t="s">
        <v>23</v>
      </c>
      <c r="G1126" s="19" t="s">
        <v>157</v>
      </c>
      <c r="H1126" s="19"/>
      <c r="I1126" s="11">
        <f ca="1">IF(C1126&gt;B1126,-(B1126-C1126),C1126-B1126)</f>
        <v>1.388888888888884E-3</v>
      </c>
      <c r="J1126" s="11">
        <f>MONTH(A1126)</f>
        <v>10</v>
      </c>
      <c r="K1126" s="11" t="str">
        <f>TEXT(DAY(A1126), "DD")</f>
        <v>25</v>
      </c>
      <c r="L1126" s="12" t="str">
        <f ca="1">TEXT(HOUR(C1126),"00")</f>
        <v>13</v>
      </c>
      <c r="M1126" s="12" t="str">
        <f ca="1">TEXT(MINUTE(C1126),"00")</f>
        <v>47</v>
      </c>
      <c r="N1126" s="13" t="str">
        <f ca="1">CONCATENATE(J1126,K1126,L1126,M1126,)</f>
        <v>10251347</v>
      </c>
      <c r="O1126" s="11">
        <f ca="1">I1126*1440</f>
        <v>1.9999999999999929</v>
      </c>
      <c r="P1126" s="13">
        <v>597</v>
      </c>
      <c r="Q1126" s="13" t="str">
        <f>E1126</f>
        <v>NANTES</v>
      </c>
      <c r="R1126" s="13" t="s">
        <v>343</v>
      </c>
      <c r="S1126" s="29" t="str">
        <f ca="1">CONCATENATE(N1126,",",INT(O1126),",",P1126,",",Q1126,",",R1126)</f>
        <v>10251347,1,597,NANTES,GENEVA</v>
      </c>
    </row>
    <row r="1127" spans="1:19" x14ac:dyDescent="0.25">
      <c r="A1127" s="34">
        <v>43763</v>
      </c>
      <c r="B1127" s="18">
        <v>0.64236111111111105</v>
      </c>
      <c r="C1127" s="18">
        <f ca="1">B1127+(D1127/1440)</f>
        <v>0.64791666666666659</v>
      </c>
      <c r="D1127" s="31">
        <f ca="1">RANDBETWEEN(-30,120)</f>
        <v>8</v>
      </c>
      <c r="E1127" s="19" t="s">
        <v>171</v>
      </c>
      <c r="F1127" s="19" t="s">
        <v>23</v>
      </c>
      <c r="G1127" s="19" t="s">
        <v>172</v>
      </c>
      <c r="H1127" s="19"/>
      <c r="I1127" s="11">
        <f ca="1">IF(C1127&gt;B1127,-(B1127-C1127),C1127-B1127)</f>
        <v>5.5555555555555358E-3</v>
      </c>
      <c r="J1127" s="11">
        <f>MONTH(A1127)</f>
        <v>10</v>
      </c>
      <c r="K1127" s="11" t="str">
        <f>TEXT(DAY(A1127), "DD")</f>
        <v>25</v>
      </c>
      <c r="L1127" s="12" t="str">
        <f ca="1">TEXT(HOUR(C1127),"00")</f>
        <v>15</v>
      </c>
      <c r="M1127" s="12" t="str">
        <f ca="1">TEXT(MINUTE(C1127),"00")</f>
        <v>33</v>
      </c>
      <c r="N1127" s="13" t="str">
        <f ca="1">CONCATENATE(J1127,K1127,L1127,M1127,)</f>
        <v>10251533</v>
      </c>
      <c r="O1127" s="11">
        <f ca="1">I1127*1440</f>
        <v>7.9999999999999716</v>
      </c>
      <c r="P1127" s="13">
        <v>469</v>
      </c>
      <c r="Q1127" s="13" t="str">
        <f>E1127</f>
        <v>TOULOUSE</v>
      </c>
      <c r="R1127" s="13" t="s">
        <v>343</v>
      </c>
      <c r="S1127" s="29" t="str">
        <f ca="1">CONCATENATE(N1127,",",INT(O1127),",",P1127,",",Q1127,",",R1127)</f>
        <v>10251533,7,469,TOULOUSE,GENEVA</v>
      </c>
    </row>
    <row r="1128" spans="1:19" ht="29.25" x14ac:dyDescent="0.25">
      <c r="A1128" s="34">
        <v>43763</v>
      </c>
      <c r="B1128" s="18">
        <v>0.54861111111111105</v>
      </c>
      <c r="C1128" s="18">
        <f ca="1">B1128+(D1128/1440)</f>
        <v>0.5756944444444444</v>
      </c>
      <c r="D1128" s="31">
        <f ca="1">RANDBETWEEN(-30,120)</f>
        <v>39</v>
      </c>
      <c r="E1128" s="19" t="s">
        <v>142</v>
      </c>
      <c r="F1128" s="19" t="s">
        <v>143</v>
      </c>
      <c r="G1128" s="19" t="s">
        <v>144</v>
      </c>
      <c r="H1128" s="20"/>
      <c r="I1128" s="11">
        <f ca="1">IF(C1128&gt;B1128,-(B1128-C1128),C1128-B1128)</f>
        <v>2.7083333333333348E-2</v>
      </c>
      <c r="J1128" s="11">
        <f>MONTH(A1128)</f>
        <v>10</v>
      </c>
      <c r="K1128" s="11" t="str">
        <f>TEXT(DAY(A1128), "DD")</f>
        <v>25</v>
      </c>
      <c r="L1128" s="12" t="str">
        <f ca="1">TEXT(HOUR(C1128),"00")</f>
        <v>13</v>
      </c>
      <c r="M1128" s="12" t="str">
        <f ca="1">TEXT(MINUTE(C1128),"00")</f>
        <v>49</v>
      </c>
      <c r="N1128" s="13" t="str">
        <f ca="1">CONCATENATE(J1128,K1128,L1128,M1128,)</f>
        <v>10251349</v>
      </c>
      <c r="O1128" s="11">
        <f ca="1">I1128*1440</f>
        <v>39.000000000000021</v>
      </c>
      <c r="P1128" s="13">
        <v>1919</v>
      </c>
      <c r="Q1128" s="13" t="str">
        <f>E1128</f>
        <v>ISTANBUL SAW</v>
      </c>
      <c r="R1128" s="13" t="s">
        <v>343</v>
      </c>
      <c r="S1128" s="29" t="str">
        <f ca="1">CONCATENATE(N1128,",",INT(O1128),",",P1128,",",Q1128,",",R1128)</f>
        <v>10251349,39,1919,ISTANBUL SAW,GENEVA</v>
      </c>
    </row>
    <row r="1129" spans="1:19" x14ac:dyDescent="0.25">
      <c r="A1129" s="34">
        <v>43763</v>
      </c>
      <c r="B1129" s="18">
        <v>0.56944444444444442</v>
      </c>
      <c r="C1129" s="18">
        <f ca="1">B1129+(D1129/1440)</f>
        <v>0.6381944444444444</v>
      </c>
      <c r="D1129" s="31">
        <f ca="1">RANDBETWEEN(-30,120)</f>
        <v>99</v>
      </c>
      <c r="E1129" s="19" t="s">
        <v>148</v>
      </c>
      <c r="F1129" s="19" t="s">
        <v>23</v>
      </c>
      <c r="G1129" s="19" t="s">
        <v>149</v>
      </c>
      <c r="H1129" s="19"/>
      <c r="I1129" s="11">
        <f ca="1">IF(C1129&gt;B1129,-(B1129-C1129),C1129-B1129)</f>
        <v>6.8749999999999978E-2</v>
      </c>
      <c r="J1129" s="11">
        <f>MONTH(A1129)</f>
        <v>10</v>
      </c>
      <c r="K1129" s="11" t="str">
        <f>TEXT(DAY(A1129), "DD")</f>
        <v>25</v>
      </c>
      <c r="L1129" s="12" t="str">
        <f ca="1">TEXT(HOUR(C1129),"00")</f>
        <v>15</v>
      </c>
      <c r="M1129" s="12" t="str">
        <f ca="1">TEXT(MINUTE(C1129),"00")</f>
        <v>19</v>
      </c>
      <c r="N1129" s="13" t="str">
        <f ca="1">CONCATENATE(J1129,K1129,L1129,M1129,)</f>
        <v>10251519</v>
      </c>
      <c r="O1129" s="11">
        <f ca="1">I1129*1440</f>
        <v>98.999999999999972</v>
      </c>
      <c r="P1129" s="13">
        <v>1370</v>
      </c>
      <c r="Q1129" s="13" t="str">
        <f>E1129</f>
        <v>MALAGA</v>
      </c>
      <c r="R1129" s="13" t="s">
        <v>343</v>
      </c>
      <c r="S1129" s="29" t="str">
        <f ca="1">CONCATENATE(N1129,",",INT(O1129),",",P1129,",",Q1129,",",R1129)</f>
        <v>10251519,99,1370,MALAGA,GENEVA</v>
      </c>
    </row>
    <row r="1130" spans="1:19" x14ac:dyDescent="0.25">
      <c r="A1130" s="34">
        <v>43763</v>
      </c>
      <c r="B1130" s="18">
        <v>0.61805555555555558</v>
      </c>
      <c r="C1130" s="18">
        <f ca="1">B1130+(D1130/1440)</f>
        <v>0.68541666666666667</v>
      </c>
      <c r="D1130" s="31">
        <f ca="1">RANDBETWEEN(-30,120)</f>
        <v>97</v>
      </c>
      <c r="E1130" s="19" t="s">
        <v>56</v>
      </c>
      <c r="F1130" s="19" t="s">
        <v>23</v>
      </c>
      <c r="G1130" s="19" t="s">
        <v>168</v>
      </c>
      <c r="H1130" s="19"/>
      <c r="I1130" s="11">
        <f ca="1">IF(C1130&gt;B1130,-(B1130-C1130),C1130-B1130)</f>
        <v>6.7361111111111094E-2</v>
      </c>
      <c r="J1130" s="11">
        <f>MONTH(A1130)</f>
        <v>10</v>
      </c>
      <c r="K1130" s="11" t="str">
        <f>TEXT(DAY(A1130), "DD")</f>
        <v>25</v>
      </c>
      <c r="L1130" s="12" t="str">
        <f ca="1">TEXT(HOUR(C1130),"00")</f>
        <v>16</v>
      </c>
      <c r="M1130" s="12" t="str">
        <f ca="1">TEXT(MINUTE(C1130),"00")</f>
        <v>27</v>
      </c>
      <c r="N1130" s="13" t="str">
        <f ca="1">CONCATENATE(J1130,K1130,L1130,M1130,)</f>
        <v>10251627</v>
      </c>
      <c r="O1130" s="11">
        <f ca="1">I1130*1440</f>
        <v>96.999999999999972</v>
      </c>
      <c r="P1130" s="13">
        <v>1309</v>
      </c>
      <c r="Q1130" s="13" t="str">
        <f>E1130</f>
        <v>PORTO</v>
      </c>
      <c r="R1130" s="13" t="s">
        <v>343</v>
      </c>
      <c r="S1130" s="29" t="str">
        <f ca="1">CONCATENATE(N1130,",",INT(O1130),",",P1130,",",Q1130,",",R1130)</f>
        <v>10251627,97,1309,PORTO,GENEVA</v>
      </c>
    </row>
    <row r="1131" spans="1:19" x14ac:dyDescent="0.25">
      <c r="A1131" s="34">
        <v>43763</v>
      </c>
      <c r="B1131" s="18">
        <v>0.54513888888888895</v>
      </c>
      <c r="C1131" s="18">
        <f ca="1">B1131+(D1131/1440)</f>
        <v>0.60972222222222228</v>
      </c>
      <c r="D1131" s="31">
        <f ca="1">RANDBETWEEN(-30,120)</f>
        <v>93</v>
      </c>
      <c r="E1131" s="19" t="s">
        <v>36</v>
      </c>
      <c r="F1131" s="19" t="s">
        <v>37</v>
      </c>
      <c r="G1131" s="19" t="s">
        <v>141</v>
      </c>
      <c r="H1131" s="19"/>
      <c r="I1131" s="11">
        <f ca="1">IF(C1131&gt;B1131,-(B1131-C1131),C1131-B1131)</f>
        <v>6.4583333333333326E-2</v>
      </c>
      <c r="J1131" s="11">
        <f>MONTH(A1131)</f>
        <v>10</v>
      </c>
      <c r="K1131" s="11" t="str">
        <f>TEXT(DAY(A1131), "DD")</f>
        <v>25</v>
      </c>
      <c r="L1131" s="12" t="str">
        <f ca="1">TEXT(HOUR(C1131),"00")</f>
        <v>14</v>
      </c>
      <c r="M1131" s="12" t="str">
        <f ca="1">TEXT(MINUTE(C1131),"00")</f>
        <v>38</v>
      </c>
      <c r="N1131" s="13" t="str">
        <f ca="1">CONCATENATE(J1131,K1131,L1131,M1131,)</f>
        <v>10251438</v>
      </c>
      <c r="O1131" s="11">
        <f ca="1">I1131*1440</f>
        <v>92.999999999999986</v>
      </c>
      <c r="P1131" s="13">
        <v>223</v>
      </c>
      <c r="Q1131" s="13" t="str">
        <f>E1131</f>
        <v>ZURICH</v>
      </c>
      <c r="R1131" s="13" t="s">
        <v>343</v>
      </c>
      <c r="S1131" s="29" t="str">
        <f ca="1">CONCATENATE(N1131,",",INT(O1131),",",P1131,",",Q1131,",",R1131)</f>
        <v>10251438,93,223,ZURICH,GENEVA</v>
      </c>
    </row>
    <row r="1132" spans="1:19" ht="29.25" x14ac:dyDescent="0.25">
      <c r="A1132" s="34">
        <v>43763</v>
      </c>
      <c r="B1132" s="18">
        <v>0.625</v>
      </c>
      <c r="C1132" s="18">
        <f ca="1">B1132+(D1132/1440)</f>
        <v>0.69722222222222219</v>
      </c>
      <c r="D1132" s="31">
        <f ca="1">RANDBETWEEN(-30,120)</f>
        <v>104</v>
      </c>
      <c r="E1132" s="19" t="s">
        <v>76</v>
      </c>
      <c r="F1132" s="19" t="s">
        <v>37</v>
      </c>
      <c r="G1132" s="19" t="s">
        <v>169</v>
      </c>
      <c r="H1132" s="22" t="s">
        <v>170</v>
      </c>
      <c r="I1132" s="11">
        <f ca="1">IF(C1132&gt;B1132,-(B1132-C1132),C1132-B1132)</f>
        <v>7.2222222222222188E-2</v>
      </c>
      <c r="J1132" s="11">
        <f>MONTH(A1132)</f>
        <v>10</v>
      </c>
      <c r="K1132" s="11" t="str">
        <f>TEXT(DAY(A1132), "DD")</f>
        <v>25</v>
      </c>
      <c r="L1132" s="12" t="str">
        <f ca="1">TEXT(HOUR(C1132),"00")</f>
        <v>16</v>
      </c>
      <c r="M1132" s="12" t="str">
        <f ca="1">TEXT(MINUTE(C1132),"00")</f>
        <v>44</v>
      </c>
      <c r="N1132" s="13" t="str">
        <f ca="1">CONCATENATE(J1132,K1132,L1132,M1132,)</f>
        <v>10251644</v>
      </c>
      <c r="O1132" s="11">
        <f ca="1">I1132*1440</f>
        <v>103.99999999999994</v>
      </c>
      <c r="P1132" s="13">
        <v>1190</v>
      </c>
      <c r="Q1132" s="13" t="str">
        <f>E1132</f>
        <v>DUBLIN</v>
      </c>
      <c r="R1132" s="13" t="s">
        <v>343</v>
      </c>
      <c r="S1132" s="29" t="str">
        <f ca="1">CONCATENATE(N1132,",",INT(O1132),",",P1132,",",Q1132,",",R1132)</f>
        <v>10251644,104,1190,DUBLIN,GENEVA</v>
      </c>
    </row>
    <row r="1133" spans="1:19" x14ac:dyDescent="0.25">
      <c r="A1133" s="34">
        <v>43763</v>
      </c>
      <c r="B1133" s="18">
        <v>0.58333333333333337</v>
      </c>
      <c r="C1133" s="18">
        <f ca="1">B1133+(D1133/1440)</f>
        <v>0.63194444444444453</v>
      </c>
      <c r="D1133" s="31">
        <f ca="1">RANDBETWEEN(-30,120)</f>
        <v>70</v>
      </c>
      <c r="E1133" s="19" t="s">
        <v>36</v>
      </c>
      <c r="F1133" s="19" t="s">
        <v>37</v>
      </c>
      <c r="G1133" s="19" t="s">
        <v>161</v>
      </c>
      <c r="H1133" s="19"/>
      <c r="I1133" s="11">
        <f ca="1">IF(C1133&gt;B1133,-(B1133-C1133),C1133-B1133)</f>
        <v>4.861111111111116E-2</v>
      </c>
      <c r="J1133" s="11">
        <f>MONTH(A1133)</f>
        <v>10</v>
      </c>
      <c r="K1133" s="11" t="str">
        <f>TEXT(DAY(A1133), "DD")</f>
        <v>25</v>
      </c>
      <c r="L1133" s="12" t="str">
        <f ca="1">TEXT(HOUR(C1133),"00")</f>
        <v>15</v>
      </c>
      <c r="M1133" s="12" t="str">
        <f ca="1">TEXT(MINUTE(C1133),"00")</f>
        <v>10</v>
      </c>
      <c r="N1133" s="13" t="str">
        <f ca="1">CONCATENATE(J1133,K1133,L1133,M1133,)</f>
        <v>10251510</v>
      </c>
      <c r="O1133" s="11">
        <f ca="1">I1133*1440</f>
        <v>70.000000000000071</v>
      </c>
      <c r="P1133" s="13">
        <v>223</v>
      </c>
      <c r="Q1133" s="13" t="str">
        <f>E1133</f>
        <v>ZURICH</v>
      </c>
      <c r="R1133" s="13" t="s">
        <v>343</v>
      </c>
      <c r="S1133" s="29" t="str">
        <f ca="1">CONCATENATE(N1133,",",INT(O1133),",",P1133,",",Q1133,",",R1133)</f>
        <v>10251510,70,223,ZURICH,GENEVA</v>
      </c>
    </row>
    <row r="1134" spans="1:19" x14ac:dyDescent="0.25">
      <c r="A1134" s="34">
        <v>43763</v>
      </c>
      <c r="B1134" s="18">
        <v>0.55902777777777779</v>
      </c>
      <c r="C1134" s="18">
        <f ca="1">B1134+(D1134/1440)</f>
        <v>0.58125000000000004</v>
      </c>
      <c r="D1134" s="31">
        <f ca="1">RANDBETWEEN(-30,120)</f>
        <v>32</v>
      </c>
      <c r="E1134" s="19" t="s">
        <v>56</v>
      </c>
      <c r="F1134" s="19" t="s">
        <v>23</v>
      </c>
      <c r="G1134" s="19" t="s">
        <v>146</v>
      </c>
      <c r="H1134" s="19"/>
      <c r="I1134" s="11">
        <f ca="1">IF(C1134&gt;B1134,-(B1134-C1134),C1134-B1134)</f>
        <v>2.2222222222222254E-2</v>
      </c>
      <c r="J1134" s="11">
        <f>MONTH(A1134)</f>
        <v>10</v>
      </c>
      <c r="K1134" s="11" t="str">
        <f>TEXT(DAY(A1134), "DD")</f>
        <v>25</v>
      </c>
      <c r="L1134" s="12" t="str">
        <f ca="1">TEXT(HOUR(C1134),"00")</f>
        <v>13</v>
      </c>
      <c r="M1134" s="12" t="str">
        <f ca="1">TEXT(MINUTE(C1134),"00")</f>
        <v>57</v>
      </c>
      <c r="N1134" s="13" t="str">
        <f ca="1">CONCATENATE(J1134,K1134,L1134,M1134,)</f>
        <v>10251357</v>
      </c>
      <c r="O1134" s="11">
        <f ca="1">I1134*1440</f>
        <v>32.000000000000043</v>
      </c>
      <c r="P1134" s="13">
        <v>1309</v>
      </c>
      <c r="Q1134" s="13" t="str">
        <f>E1134</f>
        <v>PORTO</v>
      </c>
      <c r="R1134" s="13" t="s">
        <v>343</v>
      </c>
      <c r="S1134" s="29" t="str">
        <f ca="1">CONCATENATE(N1134,",",INT(O1134),",",P1134,",",Q1134,",",R1134)</f>
        <v>10251357,32,1309,PORTO,GENEVA</v>
      </c>
    </row>
    <row r="1135" spans="1:19" ht="29.25" x14ac:dyDescent="0.25">
      <c r="A1135" s="34">
        <v>43763</v>
      </c>
      <c r="B1135" s="18">
        <v>0.69791666666666663</v>
      </c>
      <c r="C1135" s="18">
        <f ca="1">B1135+(D1135/1440)</f>
        <v>0.69652777777777775</v>
      </c>
      <c r="D1135" s="31">
        <f ca="1">RANDBETWEEN(-30,120)</f>
        <v>-2</v>
      </c>
      <c r="E1135" s="19" t="s">
        <v>16</v>
      </c>
      <c r="F1135" s="19" t="s">
        <v>17</v>
      </c>
      <c r="G1135" s="19" t="s">
        <v>195</v>
      </c>
      <c r="H1135" s="19"/>
      <c r="I1135" s="11">
        <f ca="1">IF(C1135&gt;B1135,-(B1135-C1135),C1135-B1135)</f>
        <v>-1.388888888888884E-3</v>
      </c>
      <c r="J1135" s="11">
        <f>MONTH(A1135)</f>
        <v>10</v>
      </c>
      <c r="K1135" s="11" t="str">
        <f>TEXT(DAY(A1135), "DD")</f>
        <v>25</v>
      </c>
      <c r="L1135" s="12" t="str">
        <f ca="1">TEXT(HOUR(C1135),"00")</f>
        <v>16</v>
      </c>
      <c r="M1135" s="12" t="str">
        <f ca="1">TEXT(MINUTE(C1135),"00")</f>
        <v>43</v>
      </c>
      <c r="N1135" s="13" t="str">
        <f ca="1">CONCATENATE(J1135,K1135,L1135,M1135,)</f>
        <v>10251643</v>
      </c>
      <c r="O1135" s="11">
        <f ca="1">I1135*1440</f>
        <v>-1.9999999999999929</v>
      </c>
      <c r="P1135" s="13">
        <v>378</v>
      </c>
      <c r="Q1135" s="13" t="str">
        <f>E1135</f>
        <v>LUXEMBOURG</v>
      </c>
      <c r="R1135" s="13" t="s">
        <v>343</v>
      </c>
      <c r="S1135" s="29" t="str">
        <f ca="1">CONCATENATE(N1135,",",INT(O1135),",",P1135,",",Q1135,",",R1135)</f>
        <v>10251643,-2,378,LUXEMBOURG,GENEVA</v>
      </c>
    </row>
    <row r="1136" spans="1:19" ht="29.25" x14ac:dyDescent="0.25">
      <c r="A1136" s="34">
        <v>43763</v>
      </c>
      <c r="B1136" s="18">
        <v>0.65277777777777779</v>
      </c>
      <c r="C1136" s="18">
        <f ca="1">B1136+(D1136/1440)</f>
        <v>0.68333333333333335</v>
      </c>
      <c r="D1136" s="31">
        <f ca="1">RANDBETWEEN(-30,120)</f>
        <v>44</v>
      </c>
      <c r="E1136" s="19" t="s">
        <v>54</v>
      </c>
      <c r="F1136" s="19" t="s">
        <v>58</v>
      </c>
      <c r="G1136" s="19" t="s">
        <v>175</v>
      </c>
      <c r="H1136" s="19"/>
      <c r="I1136" s="11">
        <f ca="1">IF(C1136&gt;B1136,-(B1136-C1136),C1136-B1136)</f>
        <v>3.0555555555555558E-2</v>
      </c>
      <c r="J1136" s="11">
        <f>MONTH(A1136)</f>
        <v>10</v>
      </c>
      <c r="K1136" s="11" t="str">
        <f>TEXT(DAY(A1136), "DD")</f>
        <v>25</v>
      </c>
      <c r="L1136" s="12" t="str">
        <f ca="1">TEXT(HOUR(C1136),"00")</f>
        <v>16</v>
      </c>
      <c r="M1136" s="12" t="str">
        <f ca="1">TEXT(MINUTE(C1136),"00")</f>
        <v>24</v>
      </c>
      <c r="N1136" s="13" t="str">
        <f ca="1">CONCATENATE(J1136,K1136,L1136,M1136,)</f>
        <v>10251624</v>
      </c>
      <c r="O1136" s="11">
        <f ca="1">I1136*1440</f>
        <v>44</v>
      </c>
      <c r="P1136" s="13">
        <v>745</v>
      </c>
      <c r="Q1136" s="13" t="str">
        <f>E1136</f>
        <v>LONDON LHR</v>
      </c>
      <c r="R1136" s="13" t="s">
        <v>343</v>
      </c>
      <c r="S1136" s="29" t="str">
        <f ca="1">CONCATENATE(N1136,",",INT(O1136),",",P1136,",",Q1136,",",R1136)</f>
        <v>10251624,44,745,LONDON LHR,GENEVA</v>
      </c>
    </row>
    <row r="1137" spans="1:19" x14ac:dyDescent="0.25">
      <c r="A1137" s="34">
        <v>43763</v>
      </c>
      <c r="B1137" s="18">
        <v>0.57291666666666663</v>
      </c>
      <c r="C1137" s="18">
        <f ca="1">B1137+(D1137/1440)</f>
        <v>0.59375</v>
      </c>
      <c r="D1137" s="31">
        <f ca="1">RANDBETWEEN(-30,120)</f>
        <v>30</v>
      </c>
      <c r="E1137" s="19" t="s">
        <v>153</v>
      </c>
      <c r="F1137" s="19" t="s">
        <v>154</v>
      </c>
      <c r="G1137" s="19" t="s">
        <v>155</v>
      </c>
      <c r="H1137" s="19"/>
      <c r="I1137" s="11">
        <f ca="1">IF(C1137&gt;B1137,-(B1137-C1137),C1137-B1137)</f>
        <v>2.083333333333337E-2</v>
      </c>
      <c r="J1137" s="11">
        <f>MONTH(A1137)</f>
        <v>10</v>
      </c>
      <c r="K1137" s="11" t="str">
        <f>TEXT(DAY(A1137), "DD")</f>
        <v>25</v>
      </c>
      <c r="L1137" s="12" t="str">
        <f ca="1">TEXT(HOUR(C1137),"00")</f>
        <v>14</v>
      </c>
      <c r="M1137" s="12" t="str">
        <f ca="1">TEXT(MINUTE(C1137),"00")</f>
        <v>15</v>
      </c>
      <c r="N1137" s="13" t="str">
        <f ca="1">CONCATENATE(J1137,K1137,L1137,M1137,)</f>
        <v>10251415</v>
      </c>
      <c r="O1137" s="11">
        <f ca="1">I1137*1440</f>
        <v>30.000000000000053</v>
      </c>
      <c r="P1137" s="13">
        <v>1079</v>
      </c>
      <c r="Q1137" s="13" t="str">
        <f>E1137</f>
        <v>ALGIERS</v>
      </c>
      <c r="R1137" s="13" t="s">
        <v>343</v>
      </c>
      <c r="S1137" s="29" t="str">
        <f ca="1">CONCATENATE(N1137,",",INT(O1137),",",P1137,",",Q1137,",",R1137)</f>
        <v>10251415,30,1079,ALGIERS,GENEVA</v>
      </c>
    </row>
    <row r="1138" spans="1:19" x14ac:dyDescent="0.25">
      <c r="A1138" s="34">
        <v>43763</v>
      </c>
      <c r="B1138" s="18">
        <v>0.54166666666666663</v>
      </c>
      <c r="C1138" s="18">
        <f ca="1">B1138+(D1138/1440)</f>
        <v>0.54305555555555551</v>
      </c>
      <c r="D1138" s="31">
        <f ca="1">RANDBETWEEN(-30,120)</f>
        <v>2</v>
      </c>
      <c r="E1138" s="19" t="s">
        <v>56</v>
      </c>
      <c r="F1138" s="19" t="s">
        <v>108</v>
      </c>
      <c r="G1138" s="19" t="s">
        <v>137</v>
      </c>
      <c r="H1138" s="20"/>
      <c r="I1138" s="11">
        <f ca="1">IF(C1138&gt;B1138,-(B1138-C1138),C1138-B1138)</f>
        <v>1.388888888888884E-3</v>
      </c>
      <c r="J1138" s="11">
        <f>MONTH(A1138)</f>
        <v>10</v>
      </c>
      <c r="K1138" s="11" t="str">
        <f>TEXT(DAY(A1138), "DD")</f>
        <v>25</v>
      </c>
      <c r="L1138" s="12" t="str">
        <f ca="1">TEXT(HOUR(C1138),"00")</f>
        <v>13</v>
      </c>
      <c r="M1138" s="12" t="str">
        <f ca="1">TEXT(MINUTE(C1138),"00")</f>
        <v>02</v>
      </c>
      <c r="N1138" s="13" t="str">
        <f ca="1">CONCATENATE(J1138,K1138,L1138,M1138,)</f>
        <v>10251302</v>
      </c>
      <c r="O1138" s="11">
        <f ca="1">I1138*1440</f>
        <v>1.9999999999999929</v>
      </c>
      <c r="P1138" s="13">
        <v>1309</v>
      </c>
      <c r="Q1138" s="13" t="str">
        <f>E1138</f>
        <v>PORTO</v>
      </c>
      <c r="R1138" s="13" t="s">
        <v>343</v>
      </c>
      <c r="S1138" s="29" t="str">
        <f ca="1">CONCATENATE(N1138,",",INT(O1138),",",P1138,",",Q1138,",",R1138)</f>
        <v>10251302,1,1309,PORTO,GENEVA</v>
      </c>
    </row>
    <row r="1139" spans="1:19" ht="29.25" x14ac:dyDescent="0.25">
      <c r="A1139" s="34">
        <v>43763</v>
      </c>
      <c r="B1139" s="18">
        <v>0.61805555555555558</v>
      </c>
      <c r="C1139" s="18">
        <f ca="1">B1139+(D1139/1440)</f>
        <v>0.67152777777777783</v>
      </c>
      <c r="D1139" s="31">
        <f ca="1">RANDBETWEEN(-30,120)</f>
        <v>77</v>
      </c>
      <c r="E1139" s="19" t="s">
        <v>166</v>
      </c>
      <c r="F1139" s="19" t="s">
        <v>23</v>
      </c>
      <c r="G1139" s="19" t="s">
        <v>167</v>
      </c>
      <c r="H1139" s="19"/>
      <c r="I1139" s="11">
        <f ca="1">IF(C1139&gt;B1139,-(B1139-C1139),C1139-B1139)</f>
        <v>5.3472222222222254E-2</v>
      </c>
      <c r="J1139" s="11">
        <f>MONTH(A1139)</f>
        <v>10</v>
      </c>
      <c r="K1139" s="11" t="str">
        <f>TEXT(DAY(A1139), "DD")</f>
        <v>25</v>
      </c>
      <c r="L1139" s="12" t="str">
        <f ca="1">TEXT(HOUR(C1139),"00")</f>
        <v>16</v>
      </c>
      <c r="M1139" s="12" t="str">
        <f ca="1">TEXT(MINUTE(C1139),"00")</f>
        <v>07</v>
      </c>
      <c r="N1139" s="13" t="str">
        <f ca="1">CONCATENATE(J1139,K1139,L1139,M1139,)</f>
        <v>10251607</v>
      </c>
      <c r="O1139" s="11">
        <f ca="1">I1139*1440</f>
        <v>77.000000000000043</v>
      </c>
      <c r="P1139" s="13">
        <v>1996</v>
      </c>
      <c r="Q1139" s="13" t="str">
        <f>E1139</f>
        <v>HERAKLION</v>
      </c>
      <c r="R1139" s="13" t="s">
        <v>343</v>
      </c>
      <c r="S1139" s="29" t="str">
        <f ca="1">CONCATENATE(N1139,",",INT(O1139),",",P1139,",",Q1139,",",R1139)</f>
        <v>10251607,77,1996,HERAKLION,GENEVA</v>
      </c>
    </row>
    <row r="1140" spans="1:19" ht="29.25" x14ac:dyDescent="0.25">
      <c r="A1140" s="34">
        <v>43763</v>
      </c>
      <c r="B1140" s="18">
        <v>0.55902777777777779</v>
      </c>
      <c r="C1140" s="18">
        <f ca="1">B1140+(D1140/1440)</f>
        <v>0.62708333333333333</v>
      </c>
      <c r="D1140" s="31">
        <f ca="1">RANDBETWEEN(-30,120)</f>
        <v>98</v>
      </c>
      <c r="E1140" s="19" t="s">
        <v>98</v>
      </c>
      <c r="F1140" s="19" t="s">
        <v>23</v>
      </c>
      <c r="G1140" s="19" t="s">
        <v>145</v>
      </c>
      <c r="H1140" s="19"/>
      <c r="I1140" s="11">
        <f ca="1">IF(C1140&gt;B1140,-(B1140-C1140),C1140-B1140)</f>
        <v>6.8055555555555536E-2</v>
      </c>
      <c r="J1140" s="11">
        <f>MONTH(A1140)</f>
        <v>10</v>
      </c>
      <c r="K1140" s="11" t="str">
        <f>TEXT(DAY(A1140), "DD")</f>
        <v>25</v>
      </c>
      <c r="L1140" s="12" t="str">
        <f ca="1">TEXT(HOUR(C1140),"00")</f>
        <v>15</v>
      </c>
      <c r="M1140" s="12" t="str">
        <f ca="1">TEXT(MINUTE(C1140),"00")</f>
        <v>03</v>
      </c>
      <c r="N1140" s="13" t="str">
        <f ca="1">CONCATENATE(J1140,K1140,L1140,M1140,)</f>
        <v>10251503</v>
      </c>
      <c r="O1140" s="11">
        <f ca="1">I1140*1440</f>
        <v>97.999999999999972</v>
      </c>
      <c r="P1140" s="13">
        <v>745</v>
      </c>
      <c r="Q1140" s="13" t="str">
        <f>E1140</f>
        <v>LONDON LGW</v>
      </c>
      <c r="R1140" s="13" t="s">
        <v>343</v>
      </c>
      <c r="S1140" s="29" t="str">
        <f ca="1">CONCATENATE(N1140,",",INT(O1140),",",P1140,",",Q1140,",",R1140)</f>
        <v>10251503,98,745,LONDON LGW,GENEVA</v>
      </c>
    </row>
    <row r="1141" spans="1:19" x14ac:dyDescent="0.25">
      <c r="A1141" s="34">
        <v>43763</v>
      </c>
      <c r="B1141" s="18">
        <v>0.67708333333333337</v>
      </c>
      <c r="C1141" s="18">
        <f ca="1">B1141+(D1141/1440)</f>
        <v>0.71458333333333335</v>
      </c>
      <c r="D1141" s="31">
        <f ca="1">RANDBETWEEN(-30,120)</f>
        <v>54</v>
      </c>
      <c r="E1141" s="19" t="s">
        <v>30</v>
      </c>
      <c r="F1141" s="19" t="s">
        <v>31</v>
      </c>
      <c r="G1141" s="19" t="s">
        <v>184</v>
      </c>
      <c r="H1141" s="19"/>
      <c r="I1141" s="11">
        <f ca="1">IF(C1141&gt;B1141,-(B1141-C1141),C1141-B1141)</f>
        <v>3.7499999999999978E-2</v>
      </c>
      <c r="J1141" s="11">
        <f>MONTH(A1141)</f>
        <v>10</v>
      </c>
      <c r="K1141" s="11" t="str">
        <f>TEXT(DAY(A1141), "DD")</f>
        <v>25</v>
      </c>
      <c r="L1141" s="12" t="str">
        <f ca="1">TEXT(HOUR(C1141),"00")</f>
        <v>17</v>
      </c>
      <c r="M1141" s="12" t="str">
        <f ca="1">TEXT(MINUTE(C1141),"00")</f>
        <v>09</v>
      </c>
      <c r="N1141" s="13" t="str">
        <f ca="1">CONCATENATE(J1141,K1141,L1141,M1141,)</f>
        <v>10251709</v>
      </c>
      <c r="O1141" s="11">
        <f ca="1">I1141*1440</f>
        <v>53.999999999999972</v>
      </c>
      <c r="P1141" s="13">
        <v>409</v>
      </c>
      <c r="Q1141" s="13" t="str">
        <f>E1141</f>
        <v>PARIS CDG</v>
      </c>
      <c r="R1141" s="13" t="s">
        <v>343</v>
      </c>
      <c r="S1141" s="29" t="str">
        <f ca="1">CONCATENATE(N1141,",",INT(O1141),",",P1141,",",Q1141,",",R1141)</f>
        <v>10251709,54,409,PARIS CDG,GENEVA</v>
      </c>
    </row>
    <row r="1142" spans="1:19" x14ac:dyDescent="0.25">
      <c r="A1142" s="34">
        <v>43763</v>
      </c>
      <c r="B1142" s="18">
        <v>0.56944444444444442</v>
      </c>
      <c r="C1142" s="18">
        <f ca="1">B1142+(D1142/1440)</f>
        <v>0.59583333333333333</v>
      </c>
      <c r="D1142" s="31">
        <f ca="1">RANDBETWEEN(-30,120)</f>
        <v>38</v>
      </c>
      <c r="E1142" s="19" t="s">
        <v>150</v>
      </c>
      <c r="F1142" s="19" t="s">
        <v>151</v>
      </c>
      <c r="G1142" s="19" t="s">
        <v>152</v>
      </c>
      <c r="H1142" s="20"/>
      <c r="I1142" s="11">
        <f ca="1">IF(C1142&gt;B1142,-(B1142-C1142),C1142-B1142)</f>
        <v>2.6388888888888906E-2</v>
      </c>
      <c r="J1142" s="11">
        <f>MONTH(A1142)</f>
        <v>10</v>
      </c>
      <c r="K1142" s="11" t="str">
        <f>TEXT(DAY(A1142), "DD")</f>
        <v>25</v>
      </c>
      <c r="L1142" s="12" t="str">
        <f ca="1">TEXT(HOUR(C1142),"00")</f>
        <v>14</v>
      </c>
      <c r="M1142" s="12" t="str">
        <f ca="1">TEXT(MINUTE(C1142),"00")</f>
        <v>18</v>
      </c>
      <c r="N1142" s="13" t="str">
        <f ca="1">CONCATENATE(J1142,K1142,L1142,M1142,)</f>
        <v>10251418</v>
      </c>
      <c r="O1142" s="11">
        <f ca="1">I1142*1440</f>
        <v>38.000000000000028</v>
      </c>
      <c r="P1142" s="13">
        <v>4054</v>
      </c>
      <c r="Q1142" s="13" t="str">
        <f>E1142</f>
        <v>JEDDAH</v>
      </c>
      <c r="R1142" s="13" t="s">
        <v>343</v>
      </c>
      <c r="S1142" s="29" t="str">
        <f ca="1">CONCATENATE(N1142,",",INT(O1142),",",P1142,",",Q1142,",",R1142)</f>
        <v>10251418,38,4054,JEDDAH,GENEVA</v>
      </c>
    </row>
    <row r="1143" spans="1:19" x14ac:dyDescent="0.25">
      <c r="A1143" s="34">
        <v>43763</v>
      </c>
      <c r="B1143" s="18">
        <v>0.70138888888888884</v>
      </c>
      <c r="C1143" s="18">
        <f ca="1">B1143+(D1143/1440)</f>
        <v>0.72152777777777777</v>
      </c>
      <c r="D1143" s="31">
        <f ca="1">RANDBETWEEN(-30,120)</f>
        <v>29</v>
      </c>
      <c r="E1143" s="19" t="s">
        <v>46</v>
      </c>
      <c r="F1143" s="19" t="s">
        <v>47</v>
      </c>
      <c r="G1143" s="19" t="s">
        <v>196</v>
      </c>
      <c r="H1143" s="19"/>
      <c r="I1143" s="11">
        <f ca="1">IF(C1143&gt;B1143,-(B1143-C1143),C1143-B1143)</f>
        <v>2.0138888888888928E-2</v>
      </c>
      <c r="J1143" s="11">
        <f>MONTH(A1143)</f>
        <v>10</v>
      </c>
      <c r="K1143" s="11" t="str">
        <f>TEXT(DAY(A1143), "DD")</f>
        <v>25</v>
      </c>
      <c r="L1143" s="12" t="str">
        <f ca="1">TEXT(HOUR(C1143),"00")</f>
        <v>17</v>
      </c>
      <c r="M1143" s="12" t="str">
        <f ca="1">TEXT(MINUTE(C1143),"00")</f>
        <v>19</v>
      </c>
      <c r="N1143" s="13" t="str">
        <f ca="1">CONCATENATE(J1143,K1143,L1143,M1143,)</f>
        <v>10251719</v>
      </c>
      <c r="O1143" s="11">
        <f ca="1">I1143*1440</f>
        <v>29.000000000000057</v>
      </c>
      <c r="P1143" s="13">
        <v>803</v>
      </c>
      <c r="Q1143" s="13" t="str">
        <f>E1143</f>
        <v>VIENNA</v>
      </c>
      <c r="R1143" s="13" t="s">
        <v>343</v>
      </c>
      <c r="S1143" s="29" t="str">
        <f ca="1">CONCATENATE(N1143,",",INT(O1143),",",P1143,",",Q1143,",",R1143)</f>
        <v>10251719,29,803,VIENNA,GENEVA</v>
      </c>
    </row>
    <row r="1144" spans="1:19" ht="29.25" x14ac:dyDescent="0.25">
      <c r="A1144" s="34">
        <v>43763</v>
      </c>
      <c r="B1144" s="18">
        <v>0.71875</v>
      </c>
      <c r="C1144" s="18">
        <f ca="1">B1144+(D1144/1440)</f>
        <v>0.74375000000000002</v>
      </c>
      <c r="D1144" s="31">
        <f ca="1">RANDBETWEEN(-30,120)</f>
        <v>36</v>
      </c>
      <c r="E1144" s="19" t="s">
        <v>203</v>
      </c>
      <c r="F1144" s="19" t="s">
        <v>23</v>
      </c>
      <c r="G1144" s="19" t="s">
        <v>204</v>
      </c>
      <c r="H1144" s="19"/>
      <c r="I1144" s="11">
        <f ca="1">IF(C1144&gt;B1144,-(B1144-C1144),C1144-B1144)</f>
        <v>2.5000000000000022E-2</v>
      </c>
      <c r="J1144" s="11">
        <f>MONTH(A1144)</f>
        <v>10</v>
      </c>
      <c r="K1144" s="11" t="str">
        <f>TEXT(DAY(A1144), "DD")</f>
        <v>25</v>
      </c>
      <c r="L1144" s="12" t="str">
        <f ca="1">TEXT(HOUR(C1144),"00")</f>
        <v>17</v>
      </c>
      <c r="M1144" s="12" t="str">
        <f ca="1">TEXT(MINUTE(C1144),"00")</f>
        <v>51</v>
      </c>
      <c r="N1144" s="13" t="str">
        <f ca="1">CONCATENATE(J1144,K1144,L1144,M1144,)</f>
        <v>10251751</v>
      </c>
      <c r="O1144" s="11">
        <f ca="1">I1144*1440</f>
        <v>36.000000000000028</v>
      </c>
      <c r="P1144" s="13">
        <v>2756</v>
      </c>
      <c r="Q1144" s="13" t="str">
        <f>E1144</f>
        <v>LAS PALMAS</v>
      </c>
      <c r="R1144" s="13" t="s">
        <v>343</v>
      </c>
      <c r="S1144" s="29" t="str">
        <f ca="1">CONCATENATE(N1144,",",INT(O1144),",",P1144,",",Q1144,",",R1144)</f>
        <v>10251751,36,2756,LAS PALMAS,GENEVA</v>
      </c>
    </row>
    <row r="1145" spans="1:19" x14ac:dyDescent="0.25">
      <c r="A1145" s="34">
        <v>43763</v>
      </c>
      <c r="B1145" s="18">
        <v>0.72569444444444453</v>
      </c>
      <c r="C1145" s="18">
        <f ca="1">B1145+(D1145/1440)</f>
        <v>0.72291666666666676</v>
      </c>
      <c r="D1145" s="31">
        <f ca="1">RANDBETWEEN(-30,120)</f>
        <v>-4</v>
      </c>
      <c r="E1145" s="19" t="s">
        <v>30</v>
      </c>
      <c r="F1145" s="19" t="s">
        <v>31</v>
      </c>
      <c r="G1145" s="19" t="s">
        <v>207</v>
      </c>
      <c r="H1145" s="19"/>
      <c r="I1145" s="11">
        <f ca="1">IF(C1145&gt;B1145,-(B1145-C1145),C1145-B1145)</f>
        <v>-2.7777777777777679E-3</v>
      </c>
      <c r="J1145" s="11">
        <f>MONTH(A1145)</f>
        <v>10</v>
      </c>
      <c r="K1145" s="11" t="str">
        <f>TEXT(DAY(A1145), "DD")</f>
        <v>25</v>
      </c>
      <c r="L1145" s="12" t="str">
        <f ca="1">TEXT(HOUR(C1145),"00")</f>
        <v>17</v>
      </c>
      <c r="M1145" s="12" t="str">
        <f ca="1">TEXT(MINUTE(C1145),"00")</f>
        <v>21</v>
      </c>
      <c r="N1145" s="13" t="str">
        <f ca="1">CONCATENATE(J1145,K1145,L1145,M1145,)</f>
        <v>10251721</v>
      </c>
      <c r="O1145" s="11">
        <f ca="1">I1145*1440</f>
        <v>-3.9999999999999858</v>
      </c>
      <c r="P1145" s="13">
        <v>409</v>
      </c>
      <c r="Q1145" s="13" t="str">
        <f>E1145</f>
        <v>PARIS CDG</v>
      </c>
      <c r="R1145" s="13" t="s">
        <v>343</v>
      </c>
      <c r="S1145" s="29" t="str">
        <f ca="1">CONCATENATE(N1145,",",INT(O1145),",",P1145,",",Q1145,",",R1145)</f>
        <v>10251721,-4,409,PARIS CDG,GENEVA</v>
      </c>
    </row>
    <row r="1146" spans="1:19" x14ac:dyDescent="0.25">
      <c r="A1146" s="34">
        <v>43763</v>
      </c>
      <c r="B1146" s="18">
        <v>0.72916666666666663</v>
      </c>
      <c r="C1146" s="18">
        <f ca="1">B1146+(D1146/1440)</f>
        <v>0.7451388888888888</v>
      </c>
      <c r="D1146" s="31">
        <f ca="1">RANDBETWEEN(-30,120)</f>
        <v>23</v>
      </c>
      <c r="E1146" s="19" t="s">
        <v>88</v>
      </c>
      <c r="F1146" s="19" t="s">
        <v>20</v>
      </c>
      <c r="G1146" s="19" t="s">
        <v>208</v>
      </c>
      <c r="H1146" s="19"/>
      <c r="I1146" s="11">
        <f ca="1">IF(C1146&gt;B1146,-(B1146-C1146),C1146-B1146)</f>
        <v>1.5972222222222165E-2</v>
      </c>
      <c r="J1146" s="11">
        <f>MONTH(A1146)</f>
        <v>10</v>
      </c>
      <c r="K1146" s="11" t="str">
        <f>TEXT(DAY(A1146), "DD")</f>
        <v>25</v>
      </c>
      <c r="L1146" s="12" t="str">
        <f ca="1">TEXT(HOUR(C1146),"00")</f>
        <v>17</v>
      </c>
      <c r="M1146" s="12" t="str">
        <f ca="1">TEXT(MINUTE(C1146),"00")</f>
        <v>53</v>
      </c>
      <c r="N1146" s="13" t="str">
        <f ca="1">CONCATENATE(J1146,K1146,L1146,M1146,)</f>
        <v>10251753</v>
      </c>
      <c r="O1146" s="11">
        <f ca="1">I1146*1440</f>
        <v>22.999999999999918</v>
      </c>
      <c r="P1146" s="13">
        <v>698</v>
      </c>
      <c r="Q1146" s="13" t="str">
        <f>E1146</f>
        <v>ROME FCO</v>
      </c>
      <c r="R1146" s="13" t="s">
        <v>343</v>
      </c>
      <c r="S1146" s="29" t="str">
        <f ca="1">CONCATENATE(N1146,",",INT(O1146),",",P1146,",",Q1146,",",R1146)</f>
        <v>10251753,22,698,ROME FCO,GENEVA</v>
      </c>
    </row>
    <row r="1147" spans="1:19" ht="29.25" x14ac:dyDescent="0.25">
      <c r="A1147" s="34">
        <v>43763</v>
      </c>
      <c r="B1147" s="18">
        <v>0.71875</v>
      </c>
      <c r="C1147" s="18">
        <f ca="1">B1147+(D1147/1440)</f>
        <v>0.73541666666666672</v>
      </c>
      <c r="D1147" s="31">
        <f ca="1">RANDBETWEEN(-30,120)</f>
        <v>24</v>
      </c>
      <c r="E1147" s="19" t="s">
        <v>27</v>
      </c>
      <c r="F1147" s="19" t="s">
        <v>28</v>
      </c>
      <c r="G1147" s="19" t="s">
        <v>202</v>
      </c>
      <c r="H1147" s="19"/>
      <c r="I1147" s="11">
        <f ca="1">IF(C1147&gt;B1147,-(B1147-C1147),C1147-B1147)</f>
        <v>1.6666666666666718E-2</v>
      </c>
      <c r="J1147" s="11">
        <f>MONTH(A1147)</f>
        <v>10</v>
      </c>
      <c r="K1147" s="11" t="str">
        <f>TEXT(DAY(A1147), "DD")</f>
        <v>25</v>
      </c>
      <c r="L1147" s="12" t="str">
        <f ca="1">TEXT(HOUR(C1147),"00")</f>
        <v>17</v>
      </c>
      <c r="M1147" s="12" t="str">
        <f ca="1">TEXT(MINUTE(C1147),"00")</f>
        <v>39</v>
      </c>
      <c r="N1147" s="13" t="str">
        <f ca="1">CONCATENATE(J1147,K1147,L1147,M1147,)</f>
        <v>10251739</v>
      </c>
      <c r="O1147" s="11">
        <f ca="1">I1147*1440</f>
        <v>24.000000000000075</v>
      </c>
      <c r="P1147" s="13">
        <v>473</v>
      </c>
      <c r="Q1147" s="13" t="str">
        <f>E1147</f>
        <v>FRANKFURT</v>
      </c>
      <c r="R1147" s="13" t="s">
        <v>343</v>
      </c>
      <c r="S1147" s="29" t="str">
        <f ca="1">CONCATENATE(N1147,",",INT(O1147),",",P1147,",",Q1147,",",R1147)</f>
        <v>10251739,24,473,FRANKFURT,GENEVA</v>
      </c>
    </row>
    <row r="1148" spans="1:19" ht="29.25" x14ac:dyDescent="0.25">
      <c r="A1148" s="34">
        <v>43763</v>
      </c>
      <c r="B1148" s="18">
        <v>0.57638888888888895</v>
      </c>
      <c r="C1148" s="18">
        <f ca="1">B1148+(D1148/1440)</f>
        <v>0.6347222222222223</v>
      </c>
      <c r="D1148" s="31">
        <f ca="1">RANDBETWEEN(-30,120)</f>
        <v>84</v>
      </c>
      <c r="E1148" s="19" t="s">
        <v>33</v>
      </c>
      <c r="F1148" s="19" t="s">
        <v>34</v>
      </c>
      <c r="G1148" s="19" t="s">
        <v>158</v>
      </c>
      <c r="H1148" s="19"/>
      <c r="I1148" s="11">
        <f ca="1">IF(C1148&gt;B1148,-(B1148-C1148),C1148-B1148)</f>
        <v>5.8333333333333348E-2</v>
      </c>
      <c r="J1148" s="11">
        <f>MONTH(A1148)</f>
        <v>10</v>
      </c>
      <c r="K1148" s="11" t="str">
        <f>TEXT(DAY(A1148), "DD")</f>
        <v>25</v>
      </c>
      <c r="L1148" s="12" t="str">
        <f ca="1">TEXT(HOUR(C1148),"00")</f>
        <v>15</v>
      </c>
      <c r="M1148" s="12" t="str">
        <f ca="1">TEXT(MINUTE(C1148),"00")</f>
        <v>14</v>
      </c>
      <c r="N1148" s="13" t="str">
        <f ca="1">CONCATENATE(J1148,K1148,L1148,M1148,)</f>
        <v>10251514</v>
      </c>
      <c r="O1148" s="11">
        <f ca="1">I1148*1440</f>
        <v>84.000000000000028</v>
      </c>
      <c r="P1148" s="13">
        <v>691</v>
      </c>
      <c r="Q1148" s="13" t="str">
        <f>E1148</f>
        <v>AMSTERDAM</v>
      </c>
      <c r="R1148" s="13" t="s">
        <v>343</v>
      </c>
      <c r="S1148" s="29" t="str">
        <f ca="1">CONCATENATE(N1148,",",INT(O1148),",",P1148,",",Q1148,",",R1148)</f>
        <v>10251514,84,691,AMSTERDAM,GENEVA</v>
      </c>
    </row>
    <row r="1149" spans="1:19" ht="29.25" x14ac:dyDescent="0.25">
      <c r="A1149" s="34">
        <v>43763</v>
      </c>
      <c r="B1149" s="18">
        <v>0.72222222222222221</v>
      </c>
      <c r="C1149" s="18">
        <f ca="1">B1149+(D1149/1440)</f>
        <v>0.77638888888888891</v>
      </c>
      <c r="D1149" s="31">
        <f ca="1">RANDBETWEEN(-30,120)</f>
        <v>78</v>
      </c>
      <c r="E1149" s="19" t="s">
        <v>205</v>
      </c>
      <c r="F1149" s="19" t="s">
        <v>37</v>
      </c>
      <c r="G1149" s="19" t="s">
        <v>206</v>
      </c>
      <c r="H1149" s="19"/>
      <c r="I1149" s="11">
        <f ca="1">IF(C1149&gt;B1149,-(B1149-C1149),C1149-B1149)</f>
        <v>5.4166666666666696E-2</v>
      </c>
      <c r="J1149" s="11">
        <f>MONTH(A1149)</f>
        <v>10</v>
      </c>
      <c r="K1149" s="11" t="str">
        <f>TEXT(DAY(A1149), "DD")</f>
        <v>25</v>
      </c>
      <c r="L1149" s="12" t="str">
        <f ca="1">TEXT(HOUR(C1149),"00")</f>
        <v>18</v>
      </c>
      <c r="M1149" s="12" t="str">
        <f ca="1">TEXT(MINUTE(C1149),"00")</f>
        <v>38</v>
      </c>
      <c r="N1149" s="13" t="str">
        <f ca="1">CONCATENATE(J1149,K1149,L1149,M1149,)</f>
        <v>10251838</v>
      </c>
      <c r="O1149" s="11">
        <f ca="1">I1149*1440</f>
        <v>78.000000000000043</v>
      </c>
      <c r="P1149" s="13">
        <v>2023</v>
      </c>
      <c r="Q1149" s="13" t="str">
        <f>E1149</f>
        <v>MARRAKECH</v>
      </c>
      <c r="R1149" s="13" t="s">
        <v>343</v>
      </c>
      <c r="S1149" s="29" t="str">
        <f ca="1">CONCATENATE(N1149,",",INT(O1149),",",P1149,",",Q1149,",",R1149)</f>
        <v>10251838,78,2023,MARRAKECH,GENEVA</v>
      </c>
    </row>
    <row r="1150" spans="1:19" ht="29.25" x14ac:dyDescent="0.25">
      <c r="A1150" s="34">
        <v>43763</v>
      </c>
      <c r="B1150" s="18">
        <v>0.69097222222222221</v>
      </c>
      <c r="C1150" s="18">
        <f ca="1">B1150+(D1150/1440)</f>
        <v>0.68263888888888891</v>
      </c>
      <c r="D1150" s="31">
        <f ca="1">RANDBETWEEN(-30,120)</f>
        <v>-12</v>
      </c>
      <c r="E1150" s="19" t="s">
        <v>192</v>
      </c>
      <c r="F1150" s="19" t="s">
        <v>23</v>
      </c>
      <c r="G1150" s="19" t="s">
        <v>193</v>
      </c>
      <c r="H1150" s="19"/>
      <c r="I1150" s="11">
        <f ca="1">IF(C1150&gt;B1150,-(B1150-C1150),C1150-B1150)</f>
        <v>-8.3333333333333037E-3</v>
      </c>
      <c r="J1150" s="11">
        <f>MONTH(A1150)</f>
        <v>10</v>
      </c>
      <c r="K1150" s="11" t="str">
        <f>TEXT(DAY(A1150), "DD")</f>
        <v>25</v>
      </c>
      <c r="L1150" s="12" t="str">
        <f ca="1">TEXT(HOUR(C1150),"00")</f>
        <v>16</v>
      </c>
      <c r="M1150" s="12" t="str">
        <f ca="1">TEXT(MINUTE(C1150),"00")</f>
        <v>23</v>
      </c>
      <c r="N1150" s="13" t="str">
        <f ca="1">CONCATENATE(J1150,K1150,L1150,M1150,)</f>
        <v>10251623</v>
      </c>
      <c r="O1150" s="11">
        <f ca="1">I1150*1440</f>
        <v>-11.999999999999957</v>
      </c>
      <c r="P1150" s="13">
        <v>745</v>
      </c>
      <c r="Q1150" s="13" t="str">
        <f>E1150</f>
        <v>LONDON LTN</v>
      </c>
      <c r="R1150" s="13" t="s">
        <v>343</v>
      </c>
      <c r="S1150" s="29" t="str">
        <f ca="1">CONCATENATE(N1150,",",INT(O1150),",",P1150,",",Q1150,",",R1150)</f>
        <v>10251623,-12,745,LONDON LTN,GENEVA</v>
      </c>
    </row>
    <row r="1151" spans="1:19" ht="29.25" x14ac:dyDescent="0.25">
      <c r="A1151" s="34">
        <v>43763</v>
      </c>
      <c r="B1151" s="18">
        <v>0.65972222222222221</v>
      </c>
      <c r="C1151" s="18">
        <f ca="1">B1151+(D1151/1440)</f>
        <v>0.72638888888888886</v>
      </c>
      <c r="D1151" s="31">
        <f ca="1">RANDBETWEEN(-30,120)</f>
        <v>96</v>
      </c>
      <c r="E1151" s="19" t="s">
        <v>176</v>
      </c>
      <c r="F1151" s="19" t="s">
        <v>23</v>
      </c>
      <c r="G1151" s="19" t="s">
        <v>177</v>
      </c>
      <c r="H1151" s="19"/>
      <c r="I1151" s="11">
        <f ca="1">IF(C1151&gt;B1151,-(B1151-C1151),C1151-B1151)</f>
        <v>6.6666666666666652E-2</v>
      </c>
      <c r="J1151" s="11">
        <f>MONTH(A1151)</f>
        <v>10</v>
      </c>
      <c r="K1151" s="11" t="str">
        <f>TEXT(DAY(A1151), "DD")</f>
        <v>25</v>
      </c>
      <c r="L1151" s="12" t="str">
        <f ca="1">TEXT(HOUR(C1151),"00")</f>
        <v>17</v>
      </c>
      <c r="M1151" s="12" t="str">
        <f ca="1">TEXT(MINUTE(C1151),"00")</f>
        <v>26</v>
      </c>
      <c r="N1151" s="13" t="str">
        <f ca="1">CONCATENATE(J1151,K1151,L1151,M1151,)</f>
        <v>10251726</v>
      </c>
      <c r="O1151" s="11">
        <f ca="1">I1151*1440</f>
        <v>95.999999999999972</v>
      </c>
      <c r="P1151" s="13">
        <v>1219</v>
      </c>
      <c r="Q1151" s="13" t="str">
        <f>E1151</f>
        <v>SANTIAGO C</v>
      </c>
      <c r="R1151" s="13" t="s">
        <v>343</v>
      </c>
      <c r="S1151" s="29" t="str">
        <f ca="1">CONCATENATE(N1151,",",INT(O1151),",",P1151,",",Q1151,",",R1151)</f>
        <v>10251726,96,1219,SANTIAGO C,GENEVA</v>
      </c>
    </row>
    <row r="1152" spans="1:19" ht="29.25" x14ac:dyDescent="0.25">
      <c r="A1152" s="34">
        <v>43763</v>
      </c>
      <c r="B1152" s="25">
        <v>0.68402777777777779</v>
      </c>
      <c r="C1152" s="18">
        <f ca="1">B1152+(D1152/1440)</f>
        <v>0.76180555555555562</v>
      </c>
      <c r="D1152" s="31">
        <f ca="1">RANDBETWEEN(-30,120)</f>
        <v>112</v>
      </c>
      <c r="E1152" s="26" t="s">
        <v>25</v>
      </c>
      <c r="F1152" s="26" t="s">
        <v>23</v>
      </c>
      <c r="G1152" s="26" t="s">
        <v>191</v>
      </c>
      <c r="H1152" s="19"/>
      <c r="I1152" s="11">
        <f ca="1">IF(C1152&gt;B1152,-(B1152-C1152),C1152-B1152)</f>
        <v>7.7777777777777835E-2</v>
      </c>
      <c r="J1152" s="11">
        <f>MONTH(A1152)</f>
        <v>10</v>
      </c>
      <c r="K1152" s="11" t="str">
        <f>TEXT(DAY(A1152), "DD")</f>
        <v>25</v>
      </c>
      <c r="L1152" s="12" t="str">
        <f ca="1">TEXT(HOUR(C1152),"00")</f>
        <v>18</v>
      </c>
      <c r="M1152" s="12" t="str">
        <f ca="1">TEXT(MINUTE(C1152),"00")</f>
        <v>17</v>
      </c>
      <c r="N1152" s="13" t="str">
        <f ca="1">CONCATENATE(J1152,K1152,L1152,M1152,)</f>
        <v>10251817</v>
      </c>
      <c r="O1152" s="11">
        <f ca="1">I1152*1440</f>
        <v>112.00000000000009</v>
      </c>
      <c r="P1152" s="13">
        <v>622</v>
      </c>
      <c r="Q1152" s="13" t="str">
        <f>E1152</f>
        <v>BARCELONA</v>
      </c>
      <c r="R1152" s="13" t="s">
        <v>343</v>
      </c>
      <c r="S1152" s="29" t="str">
        <f ca="1">CONCATENATE(N1152,",",INT(O1152),",",P1152,",",Q1152,",",R1152)</f>
        <v>10251817,112,622,BARCELONA,GENEVA</v>
      </c>
    </row>
    <row r="1153" spans="1:19" x14ac:dyDescent="0.25">
      <c r="A1153" s="34">
        <v>43763</v>
      </c>
      <c r="B1153" s="18">
        <v>0.73611111111111116</v>
      </c>
      <c r="C1153" s="18">
        <f ca="1">B1153+(D1153/1440)</f>
        <v>0.75763888888888897</v>
      </c>
      <c r="D1153" s="31">
        <f ca="1">RANDBETWEEN(-30,120)</f>
        <v>31</v>
      </c>
      <c r="E1153" s="19" t="s">
        <v>211</v>
      </c>
      <c r="F1153" s="19" t="s">
        <v>23</v>
      </c>
      <c r="G1153" s="19" t="s">
        <v>212</v>
      </c>
      <c r="H1153" s="19"/>
      <c r="I1153" s="11">
        <f ca="1">IF(C1153&gt;B1153,-(B1153-C1153),C1153-B1153)</f>
        <v>2.1527777777777812E-2</v>
      </c>
      <c r="J1153" s="11">
        <f>MONTH(A1153)</f>
        <v>10</v>
      </c>
      <c r="K1153" s="11" t="str">
        <f>TEXT(DAY(A1153), "DD")</f>
        <v>25</v>
      </c>
      <c r="L1153" s="12" t="str">
        <f ca="1">TEXT(HOUR(C1153),"00")</f>
        <v>18</v>
      </c>
      <c r="M1153" s="12" t="str">
        <f ca="1">TEXT(MINUTE(C1153),"00")</f>
        <v>11</v>
      </c>
      <c r="N1153" s="13" t="str">
        <f ca="1">CONCATENATE(J1153,K1153,L1153,M1153,)</f>
        <v>10251811</v>
      </c>
      <c r="O1153" s="11">
        <f ca="1">I1153*1440</f>
        <v>31.00000000000005</v>
      </c>
      <c r="P1153" s="13">
        <v>990</v>
      </c>
      <c r="Q1153" s="13" t="str">
        <f>E1153</f>
        <v>BUDAPEST</v>
      </c>
      <c r="R1153" s="13" t="s">
        <v>343</v>
      </c>
      <c r="S1153" s="29" t="str">
        <f ca="1">CONCATENATE(N1153,",",INT(O1153),",",P1153,",",Q1153,",",R1153)</f>
        <v>10251811,31,990,BUDAPEST,GENEVA</v>
      </c>
    </row>
    <row r="1154" spans="1:19" ht="29.25" x14ac:dyDescent="0.25">
      <c r="A1154" s="34">
        <v>43763</v>
      </c>
      <c r="B1154" s="18">
        <v>0.59375</v>
      </c>
      <c r="C1154" s="18">
        <f ca="1">B1154+(D1154/1440)</f>
        <v>0.62986111111111109</v>
      </c>
      <c r="D1154" s="31">
        <f ca="1">RANDBETWEEN(-30,120)</f>
        <v>52</v>
      </c>
      <c r="E1154" s="19" t="s">
        <v>27</v>
      </c>
      <c r="F1154" s="19" t="s">
        <v>37</v>
      </c>
      <c r="G1154" s="19" t="s">
        <v>163</v>
      </c>
      <c r="H1154" s="19"/>
      <c r="I1154" s="11">
        <f ca="1">IF(C1154&gt;B1154,-(B1154-C1154),C1154-B1154)</f>
        <v>3.6111111111111094E-2</v>
      </c>
      <c r="J1154" s="11">
        <f>MONTH(A1154)</f>
        <v>10</v>
      </c>
      <c r="K1154" s="11" t="str">
        <f>TEXT(DAY(A1154), "DD")</f>
        <v>25</v>
      </c>
      <c r="L1154" s="12" t="str">
        <f ca="1">TEXT(HOUR(C1154),"00")</f>
        <v>15</v>
      </c>
      <c r="M1154" s="12" t="str">
        <f ca="1">TEXT(MINUTE(C1154),"00")</f>
        <v>07</v>
      </c>
      <c r="N1154" s="13" t="str">
        <f ca="1">CONCATENATE(J1154,K1154,L1154,M1154,)</f>
        <v>10251507</v>
      </c>
      <c r="O1154" s="11">
        <f ca="1">I1154*1440</f>
        <v>51.999999999999972</v>
      </c>
      <c r="P1154" s="13">
        <v>473</v>
      </c>
      <c r="Q1154" s="13" t="str">
        <f>E1154</f>
        <v>FRANKFURT</v>
      </c>
      <c r="R1154" s="13" t="s">
        <v>343</v>
      </c>
      <c r="S1154" s="29" t="str">
        <f ca="1">CONCATENATE(N1154,",",INT(O1154),",",P1154,",",Q1154,",",R1154)</f>
        <v>10251507,52,473,FRANKFURT,GENEVA</v>
      </c>
    </row>
    <row r="1155" spans="1:19" x14ac:dyDescent="0.25">
      <c r="A1155" s="34">
        <v>43763</v>
      </c>
      <c r="B1155" s="18">
        <v>0.75694444444444453</v>
      </c>
      <c r="C1155" s="18">
        <f ca="1">B1155+(D1155/1440)</f>
        <v>0.82430555555555562</v>
      </c>
      <c r="D1155" s="31">
        <f ca="1">RANDBETWEEN(-30,120)</f>
        <v>97</v>
      </c>
      <c r="E1155" s="19" t="s">
        <v>218</v>
      </c>
      <c r="F1155" s="19" t="s">
        <v>23</v>
      </c>
      <c r="G1155" s="19" t="s">
        <v>219</v>
      </c>
      <c r="H1155" s="19"/>
      <c r="I1155" s="11">
        <f ca="1">IF(C1155&gt;B1155,-(B1155-C1155),C1155-B1155)</f>
        <v>6.7361111111111094E-2</v>
      </c>
      <c r="J1155" s="11">
        <f>MONTH(A1155)</f>
        <v>10</v>
      </c>
      <c r="K1155" s="11" t="str">
        <f>TEXT(DAY(A1155), "DD")</f>
        <v>25</v>
      </c>
      <c r="L1155" s="12" t="str">
        <f ca="1">TEXT(HOUR(C1155),"00")</f>
        <v>19</v>
      </c>
      <c r="M1155" s="12" t="str">
        <f ca="1">TEXT(MINUTE(C1155),"00")</f>
        <v>47</v>
      </c>
      <c r="N1155" s="13" t="str">
        <f ca="1">CONCATENATE(J1155,K1155,L1155,M1155,)</f>
        <v>10251947</v>
      </c>
      <c r="O1155" s="11">
        <f ca="1">I1155*1440</f>
        <v>96.999999999999972</v>
      </c>
      <c r="P1155" s="13">
        <v>1217</v>
      </c>
      <c r="Q1155" s="13" t="str">
        <f>E1155</f>
        <v>CATANIA</v>
      </c>
      <c r="R1155" s="13" t="s">
        <v>343</v>
      </c>
      <c r="S1155" s="29" t="str">
        <f ca="1">CONCATENATE(N1155,",",INT(O1155),",",P1155,",",Q1155,",",R1155)</f>
        <v>10251947,97,1217,CATANIA,GENEVA</v>
      </c>
    </row>
    <row r="1156" spans="1:19" ht="29.25" x14ac:dyDescent="0.25">
      <c r="A1156" s="34">
        <v>43763</v>
      </c>
      <c r="B1156" s="18">
        <v>0.71180555555555547</v>
      </c>
      <c r="C1156" s="18">
        <f ca="1">B1156+(D1156/1440)</f>
        <v>0.71874999999999989</v>
      </c>
      <c r="D1156" s="31">
        <f ca="1">RANDBETWEEN(-30,120)</f>
        <v>10</v>
      </c>
      <c r="E1156" s="19" t="s">
        <v>54</v>
      </c>
      <c r="F1156" s="19" t="s">
        <v>37</v>
      </c>
      <c r="G1156" s="19" t="s">
        <v>200</v>
      </c>
      <c r="H1156" s="19"/>
      <c r="I1156" s="11">
        <f ca="1">IF(C1156&gt;B1156,-(B1156-C1156),C1156-B1156)</f>
        <v>6.9444444444444198E-3</v>
      </c>
      <c r="J1156" s="11">
        <f>MONTH(A1156)</f>
        <v>10</v>
      </c>
      <c r="K1156" s="11" t="str">
        <f>TEXT(DAY(A1156), "DD")</f>
        <v>25</v>
      </c>
      <c r="L1156" s="12" t="str">
        <f ca="1">TEXT(HOUR(C1156),"00")</f>
        <v>17</v>
      </c>
      <c r="M1156" s="12" t="str">
        <f ca="1">TEXT(MINUTE(C1156),"00")</f>
        <v>15</v>
      </c>
      <c r="N1156" s="13" t="str">
        <f ca="1">CONCATENATE(J1156,K1156,L1156,M1156,)</f>
        <v>10251715</v>
      </c>
      <c r="O1156" s="11">
        <f ca="1">I1156*1440</f>
        <v>9.9999999999999645</v>
      </c>
      <c r="P1156" s="13">
        <v>745</v>
      </c>
      <c r="Q1156" s="13" t="str">
        <f>E1156</f>
        <v>LONDON LHR</v>
      </c>
      <c r="R1156" s="13" t="s">
        <v>343</v>
      </c>
      <c r="S1156" s="29" t="str">
        <f ca="1">CONCATENATE(N1156,",",INT(O1156),",",P1156,",",Q1156,",",R1156)</f>
        <v>10251715,9,745,LONDON LHR,GENEVA</v>
      </c>
    </row>
    <row r="1157" spans="1:19" x14ac:dyDescent="0.25">
      <c r="A1157" s="34">
        <v>43763</v>
      </c>
      <c r="B1157" s="18">
        <v>0.59027777777777779</v>
      </c>
      <c r="C1157" s="18">
        <f ca="1">B1157+(D1157/1440)</f>
        <v>0.62083333333333335</v>
      </c>
      <c r="D1157" s="31">
        <f ca="1">RANDBETWEEN(-30,120)</f>
        <v>44</v>
      </c>
      <c r="E1157" s="19" t="s">
        <v>30</v>
      </c>
      <c r="F1157" s="19" t="s">
        <v>31</v>
      </c>
      <c r="G1157" s="19" t="s">
        <v>162</v>
      </c>
      <c r="H1157" s="19"/>
      <c r="I1157" s="11">
        <f ca="1">IF(C1157&gt;B1157,-(B1157-C1157),C1157-B1157)</f>
        <v>3.0555555555555558E-2</v>
      </c>
      <c r="J1157" s="11">
        <f>MONTH(A1157)</f>
        <v>10</v>
      </c>
      <c r="K1157" s="11" t="str">
        <f>TEXT(DAY(A1157), "DD")</f>
        <v>25</v>
      </c>
      <c r="L1157" s="12" t="str">
        <f ca="1">TEXT(HOUR(C1157),"00")</f>
        <v>14</v>
      </c>
      <c r="M1157" s="12" t="str">
        <f ca="1">TEXT(MINUTE(C1157),"00")</f>
        <v>54</v>
      </c>
      <c r="N1157" s="13" t="str">
        <f ca="1">CONCATENATE(J1157,K1157,L1157,M1157,)</f>
        <v>10251454</v>
      </c>
      <c r="O1157" s="11">
        <f ca="1">I1157*1440</f>
        <v>44</v>
      </c>
      <c r="P1157" s="13">
        <v>409</v>
      </c>
      <c r="Q1157" s="13" t="str">
        <f>E1157</f>
        <v>PARIS CDG</v>
      </c>
      <c r="R1157" s="13" t="s">
        <v>343</v>
      </c>
      <c r="S1157" s="29" t="str">
        <f ca="1">CONCATENATE(N1157,",",INT(O1157),",",P1157,",",Q1157,",",R1157)</f>
        <v>10251454,44,409,PARIS CDG,GENEVA</v>
      </c>
    </row>
    <row r="1158" spans="1:19" x14ac:dyDescent="0.25">
      <c r="A1158" s="34">
        <v>43763</v>
      </c>
      <c r="B1158" s="18">
        <v>0.73611111111111116</v>
      </c>
      <c r="C1158" s="18">
        <f ca="1">B1158+(D1158/1440)</f>
        <v>0.7993055555555556</v>
      </c>
      <c r="D1158" s="31">
        <f ca="1">RANDBETWEEN(-30,120)</f>
        <v>91</v>
      </c>
      <c r="E1158" s="19" t="s">
        <v>115</v>
      </c>
      <c r="F1158" s="19" t="s">
        <v>116</v>
      </c>
      <c r="G1158" s="19" t="s">
        <v>210</v>
      </c>
      <c r="H1158" s="19"/>
      <c r="I1158" s="11">
        <f ca="1">IF(C1158&gt;B1158,-(B1158-C1158),C1158-B1158)</f>
        <v>6.3194444444444442E-2</v>
      </c>
      <c r="J1158" s="11">
        <f>MONTH(A1158)</f>
        <v>10</v>
      </c>
      <c r="K1158" s="11" t="str">
        <f>TEXT(DAY(A1158), "DD")</f>
        <v>25</v>
      </c>
      <c r="L1158" s="12" t="str">
        <f ca="1">TEXT(HOUR(C1158),"00")</f>
        <v>19</v>
      </c>
      <c r="M1158" s="12" t="str">
        <f ca="1">TEXT(MINUTE(C1158),"00")</f>
        <v>11</v>
      </c>
      <c r="N1158" s="13" t="str">
        <f ca="1">CONCATENATE(J1158,K1158,L1158,M1158,)</f>
        <v>10251911</v>
      </c>
      <c r="O1158" s="11">
        <f ca="1">I1158*1440</f>
        <v>91</v>
      </c>
      <c r="P1158" s="13">
        <v>1022</v>
      </c>
      <c r="Q1158" s="13" t="str">
        <f>E1158</f>
        <v>MADRID</v>
      </c>
      <c r="R1158" s="13" t="s">
        <v>343</v>
      </c>
      <c r="S1158" s="29" t="str">
        <f ca="1">CONCATENATE(N1158,",",INT(O1158),",",P1158,",",Q1158,",",R1158)</f>
        <v>10251911,91,1022,MADRID,GENEVA</v>
      </c>
    </row>
    <row r="1159" spans="1:19" ht="29.25" x14ac:dyDescent="0.25">
      <c r="A1159" s="34">
        <v>43763</v>
      </c>
      <c r="B1159" s="18">
        <v>0.74305555555555547</v>
      </c>
      <c r="C1159" s="18">
        <f ca="1">B1159+(D1159/1440)</f>
        <v>0.7402777777777777</v>
      </c>
      <c r="D1159" s="31">
        <f ca="1">RANDBETWEEN(-30,120)</f>
        <v>-4</v>
      </c>
      <c r="E1159" s="19" t="s">
        <v>25</v>
      </c>
      <c r="F1159" s="19" t="s">
        <v>215</v>
      </c>
      <c r="G1159" s="19" t="s">
        <v>216</v>
      </c>
      <c r="H1159" s="19"/>
      <c r="I1159" s="11">
        <f ca="1">IF(C1159&gt;B1159,-(B1159-C1159),C1159-B1159)</f>
        <v>-2.7777777777777679E-3</v>
      </c>
      <c r="J1159" s="11">
        <f>MONTH(A1159)</f>
        <v>10</v>
      </c>
      <c r="K1159" s="11" t="str">
        <f>TEXT(DAY(A1159), "DD")</f>
        <v>25</v>
      </c>
      <c r="L1159" s="12" t="str">
        <f ca="1">TEXT(HOUR(C1159),"00")</f>
        <v>17</v>
      </c>
      <c r="M1159" s="12" t="str">
        <f ca="1">TEXT(MINUTE(C1159),"00")</f>
        <v>46</v>
      </c>
      <c r="N1159" s="13" t="str">
        <f ca="1">CONCATENATE(J1159,K1159,L1159,M1159,)</f>
        <v>10251746</v>
      </c>
      <c r="O1159" s="11">
        <f ca="1">I1159*1440</f>
        <v>-3.9999999999999858</v>
      </c>
      <c r="P1159" s="13">
        <v>622</v>
      </c>
      <c r="Q1159" s="13" t="str">
        <f>E1159</f>
        <v>BARCELONA</v>
      </c>
      <c r="R1159" s="13" t="s">
        <v>343</v>
      </c>
      <c r="S1159" s="29" t="str">
        <f ca="1">CONCATENATE(N1159,",",INT(O1159),",",P1159,",",Q1159,",",R1159)</f>
        <v>10251746,-4,622,BARCELONA,GENEVA</v>
      </c>
    </row>
    <row r="1160" spans="1:19" ht="29.25" x14ac:dyDescent="0.25">
      <c r="A1160" s="34">
        <v>43763</v>
      </c>
      <c r="B1160" s="18">
        <v>0.65972222222222221</v>
      </c>
      <c r="C1160" s="18">
        <f ca="1">B1160+(D1160/1440)</f>
        <v>0.70625000000000004</v>
      </c>
      <c r="D1160" s="31">
        <f ca="1">RANDBETWEEN(-30,120)</f>
        <v>67</v>
      </c>
      <c r="E1160" s="19" t="s">
        <v>103</v>
      </c>
      <c r="F1160" s="19" t="s">
        <v>37</v>
      </c>
      <c r="G1160" s="19" t="s">
        <v>178</v>
      </c>
      <c r="H1160" s="19"/>
      <c r="I1160" s="11">
        <f ca="1">IF(C1160&gt;B1160,-(B1160-C1160),C1160-B1160)</f>
        <v>4.6527777777777835E-2</v>
      </c>
      <c r="J1160" s="11">
        <f>MONTH(A1160)</f>
        <v>10</v>
      </c>
      <c r="K1160" s="11" t="str">
        <f>TEXT(DAY(A1160), "DD")</f>
        <v>25</v>
      </c>
      <c r="L1160" s="12" t="str">
        <f ca="1">TEXT(HOUR(C1160),"00")</f>
        <v>16</v>
      </c>
      <c r="M1160" s="12" t="str">
        <f ca="1">TEXT(MINUTE(C1160),"00")</f>
        <v>57</v>
      </c>
      <c r="N1160" s="13" t="str">
        <f ca="1">CONCATENATE(J1160,K1160,L1160,M1160,)</f>
        <v>10251657</v>
      </c>
      <c r="O1160" s="11">
        <f ca="1">I1160*1440</f>
        <v>67.000000000000085</v>
      </c>
      <c r="P1160" s="13">
        <v>745</v>
      </c>
      <c r="Q1160" s="13" t="str">
        <f>E1160</f>
        <v>LONDON LCY</v>
      </c>
      <c r="R1160" s="13" t="s">
        <v>343</v>
      </c>
      <c r="S1160" s="29" t="str">
        <f ca="1">CONCATENATE(N1160,",",INT(O1160),",",P1160,",",Q1160,",",R1160)</f>
        <v>10251657,67,745,LONDON LCY,GENEVA</v>
      </c>
    </row>
    <row r="1161" spans="1:19" x14ac:dyDescent="0.25">
      <c r="A1161" s="34">
        <v>43763</v>
      </c>
      <c r="B1161" s="18">
        <v>0.73263888888888884</v>
      </c>
      <c r="C1161" s="18">
        <f ca="1">B1161+(D1161/1440)</f>
        <v>0.75763888888888886</v>
      </c>
      <c r="D1161" s="31">
        <f ca="1">RANDBETWEEN(-30,120)</f>
        <v>36</v>
      </c>
      <c r="E1161" s="19" t="s">
        <v>107</v>
      </c>
      <c r="F1161" s="19" t="s">
        <v>108</v>
      </c>
      <c r="G1161" s="19" t="s">
        <v>209</v>
      </c>
      <c r="H1161" s="19"/>
      <c r="I1161" s="11">
        <f ca="1">IF(C1161&gt;B1161,-(B1161-C1161),C1161-B1161)</f>
        <v>2.5000000000000022E-2</v>
      </c>
      <c r="J1161" s="11">
        <f>MONTH(A1161)</f>
        <v>10</v>
      </c>
      <c r="K1161" s="11" t="str">
        <f>TEXT(DAY(A1161), "DD")</f>
        <v>25</v>
      </c>
      <c r="L1161" s="12" t="str">
        <f ca="1">TEXT(HOUR(C1161),"00")</f>
        <v>18</v>
      </c>
      <c r="M1161" s="12" t="str">
        <f ca="1">TEXT(MINUTE(C1161),"00")</f>
        <v>11</v>
      </c>
      <c r="N1161" s="13" t="str">
        <f ca="1">CONCATENATE(J1161,K1161,L1161,M1161,)</f>
        <v>10251811</v>
      </c>
      <c r="O1161" s="11">
        <f ca="1">I1161*1440</f>
        <v>36.000000000000028</v>
      </c>
      <c r="P1161" s="13">
        <v>1501</v>
      </c>
      <c r="Q1161" s="13" t="str">
        <f>E1161</f>
        <v>LISBON</v>
      </c>
      <c r="R1161" s="13" t="s">
        <v>343</v>
      </c>
      <c r="S1161" s="29" t="str">
        <f ca="1">CONCATENATE(N1161,",",INT(O1161),",",P1161,",",Q1161,",",R1161)</f>
        <v>10251811,36,1501,LISBON,GENEVA</v>
      </c>
    </row>
    <row r="1162" spans="1:19" x14ac:dyDescent="0.25">
      <c r="A1162" s="34">
        <v>43763</v>
      </c>
      <c r="B1162" s="18">
        <v>0.64583333333333337</v>
      </c>
      <c r="C1162" s="18">
        <f ca="1">B1162+(D1162/1440)</f>
        <v>0.65347222222222223</v>
      </c>
      <c r="D1162" s="31">
        <f ca="1">RANDBETWEEN(-30,120)</f>
        <v>11</v>
      </c>
      <c r="E1162" s="19" t="s">
        <v>173</v>
      </c>
      <c r="F1162" s="19" t="s">
        <v>23</v>
      </c>
      <c r="G1162" s="19" t="s">
        <v>174</v>
      </c>
      <c r="H1162" s="19"/>
      <c r="I1162" s="11">
        <f ca="1">IF(C1162&gt;B1162,-(B1162-C1162),C1162-B1162)</f>
        <v>7.6388888888888618E-3</v>
      </c>
      <c r="J1162" s="11">
        <f>MONTH(A1162)</f>
        <v>10</v>
      </c>
      <c r="K1162" s="11" t="str">
        <f>TEXT(DAY(A1162), "DD")</f>
        <v>25</v>
      </c>
      <c r="L1162" s="12" t="str">
        <f ca="1">TEXT(HOUR(C1162),"00")</f>
        <v>15</v>
      </c>
      <c r="M1162" s="12" t="str">
        <f ca="1">TEXT(MINUTE(C1162),"00")</f>
        <v>41</v>
      </c>
      <c r="N1162" s="13" t="str">
        <f ca="1">CONCATENATE(J1162,K1162,L1162,M1162,)</f>
        <v>10251541</v>
      </c>
      <c r="O1162" s="11">
        <f ca="1">I1162*1440</f>
        <v>10.999999999999961</v>
      </c>
      <c r="P1162" s="13">
        <v>897</v>
      </c>
      <c r="Q1162" s="13" t="str">
        <f>E1162</f>
        <v>IBIZA</v>
      </c>
      <c r="R1162" s="13" t="s">
        <v>343</v>
      </c>
      <c r="S1162" s="29" t="str">
        <f ca="1">CONCATENATE(N1162,",",INT(O1162),",",P1162,",",Q1162,",",R1162)</f>
        <v>10251541,11,897,IBIZA,GENEVA</v>
      </c>
    </row>
    <row r="1163" spans="1:19" x14ac:dyDescent="0.25">
      <c r="A1163" s="34">
        <v>43763</v>
      </c>
      <c r="B1163" s="18">
        <v>0.68055555555555547</v>
      </c>
      <c r="C1163" s="18">
        <f ca="1">B1163+(D1163/1440)</f>
        <v>0.69166666666666654</v>
      </c>
      <c r="D1163" s="31">
        <f ca="1">RANDBETWEEN(-30,120)</f>
        <v>16</v>
      </c>
      <c r="E1163" s="19" t="s">
        <v>188</v>
      </c>
      <c r="F1163" s="19" t="s">
        <v>23</v>
      </c>
      <c r="G1163" s="19" t="s">
        <v>189</v>
      </c>
      <c r="H1163" s="19"/>
      <c r="I1163" s="11">
        <f ca="1">IF(C1163&gt;B1163,-(B1163-C1163),C1163-B1163)</f>
        <v>1.1111111111111072E-2</v>
      </c>
      <c r="J1163" s="11">
        <f>MONTH(A1163)</f>
        <v>10</v>
      </c>
      <c r="K1163" s="11" t="str">
        <f>TEXT(DAY(A1163), "DD")</f>
        <v>25</v>
      </c>
      <c r="L1163" s="12" t="str">
        <f ca="1">TEXT(HOUR(C1163),"00")</f>
        <v>16</v>
      </c>
      <c r="M1163" s="12" t="str">
        <f ca="1">TEXT(MINUTE(C1163),"00")</f>
        <v>36</v>
      </c>
      <c r="N1163" s="13" t="str">
        <f ca="1">CONCATENATE(J1163,K1163,L1163,M1163,)</f>
        <v>10251636</v>
      </c>
      <c r="O1163" s="11">
        <f ca="1">I1163*1440</f>
        <v>15.999999999999943</v>
      </c>
      <c r="P1163" s="13">
        <v>1134</v>
      </c>
      <c r="Q1163" s="13" t="str">
        <f>E1163</f>
        <v>BRINDISI</v>
      </c>
      <c r="R1163" s="13" t="s">
        <v>343</v>
      </c>
      <c r="S1163" s="29" t="str">
        <f ca="1">CONCATENATE(N1163,",",INT(O1163),",",P1163,",",Q1163,",",R1163)</f>
        <v>10251636,15,1134,BRINDISI,GENEVA</v>
      </c>
    </row>
    <row r="1164" spans="1:19" ht="29.25" x14ac:dyDescent="0.25">
      <c r="A1164" s="34">
        <v>43763</v>
      </c>
      <c r="B1164" s="18">
        <v>0.67013888888888884</v>
      </c>
      <c r="C1164" s="18">
        <f ca="1">B1164+(D1164/1440)</f>
        <v>0.68611111111111112</v>
      </c>
      <c r="D1164" s="31">
        <f ca="1">RANDBETWEEN(-30,120)</f>
        <v>23</v>
      </c>
      <c r="E1164" s="19" t="s">
        <v>13</v>
      </c>
      <c r="F1164" s="19" t="s">
        <v>14</v>
      </c>
      <c r="G1164" s="19" t="s">
        <v>180</v>
      </c>
      <c r="H1164" s="19"/>
      <c r="I1164" s="11">
        <f ca="1">IF(C1164&gt;B1164,-(B1164-C1164),C1164-B1164)</f>
        <v>1.5972222222222276E-2</v>
      </c>
      <c r="J1164" s="11">
        <f>MONTH(A1164)</f>
        <v>10</v>
      </c>
      <c r="K1164" s="11" t="str">
        <f>TEXT(DAY(A1164), "DD")</f>
        <v>25</v>
      </c>
      <c r="L1164" s="12" t="str">
        <f ca="1">TEXT(HOUR(C1164),"00")</f>
        <v>16</v>
      </c>
      <c r="M1164" s="12" t="str">
        <f ca="1">TEXT(MINUTE(C1164),"00")</f>
        <v>28</v>
      </c>
      <c r="N1164" s="13" t="str">
        <f ca="1">CONCATENATE(J1164,K1164,L1164,M1164,)</f>
        <v>10251628</v>
      </c>
      <c r="O1164" s="11">
        <f ca="1">I1164*1440</f>
        <v>23.000000000000078</v>
      </c>
      <c r="P1164" s="13">
        <v>532</v>
      </c>
      <c r="Q1164" s="13" t="str">
        <f>E1164</f>
        <v>BRUSSELS</v>
      </c>
      <c r="R1164" s="13" t="s">
        <v>343</v>
      </c>
      <c r="S1164" s="29" t="str">
        <f ca="1">CONCATENATE(N1164,",",INT(O1164),",",P1164,",",Q1164,",",R1164)</f>
        <v>10251628,23,532,BRUSSELS,GENEVA</v>
      </c>
    </row>
    <row r="1165" spans="1:19" ht="29.25" x14ac:dyDescent="0.25">
      <c r="A1165" s="34">
        <v>43763</v>
      </c>
      <c r="B1165" s="25">
        <v>0.67708333333333337</v>
      </c>
      <c r="C1165" s="18">
        <f ca="1">B1165+(D1165/1440)</f>
        <v>0.70069444444444451</v>
      </c>
      <c r="D1165" s="31">
        <f ca="1">RANDBETWEEN(-30,120)</f>
        <v>34</v>
      </c>
      <c r="E1165" s="26" t="s">
        <v>185</v>
      </c>
      <c r="F1165" s="26" t="s">
        <v>186</v>
      </c>
      <c r="G1165" s="26" t="s">
        <v>187</v>
      </c>
      <c r="H1165" s="19"/>
      <c r="I1165" s="11">
        <f ca="1">IF(C1165&gt;B1165,-(B1165-C1165),C1165-B1165)</f>
        <v>2.3611111111111138E-2</v>
      </c>
      <c r="J1165" s="11">
        <f>MONTH(A1165)</f>
        <v>10</v>
      </c>
      <c r="K1165" s="11" t="str">
        <f>TEXT(DAY(A1165), "DD")</f>
        <v>25</v>
      </c>
      <c r="L1165" s="12" t="str">
        <f ca="1">TEXT(HOUR(C1165),"00")</f>
        <v>16</v>
      </c>
      <c r="M1165" s="12" t="str">
        <f ca="1">TEXT(MINUTE(C1165),"00")</f>
        <v>49</v>
      </c>
      <c r="N1165" s="13" t="str">
        <f ca="1">CONCATENATE(J1165,K1165,L1165,M1165,)</f>
        <v>10251649</v>
      </c>
      <c r="O1165" s="11">
        <f ca="1">I1165*1440</f>
        <v>34.000000000000043</v>
      </c>
      <c r="P1165" s="13">
        <v>1822</v>
      </c>
      <c r="Q1165" s="13" t="str">
        <f>E1165</f>
        <v>CASABLANCA</v>
      </c>
      <c r="R1165" s="13" t="s">
        <v>343</v>
      </c>
      <c r="S1165" s="29" t="str">
        <f ca="1">CONCATENATE(N1165,",",INT(O1165),",",P1165,",",Q1165,",",R1165)</f>
        <v>10251649,34,1822,CASABLANCA,GENEVA</v>
      </c>
    </row>
    <row r="1166" spans="1:19" x14ac:dyDescent="0.25">
      <c r="A1166" s="34">
        <v>43763</v>
      </c>
      <c r="B1166" s="18">
        <v>0.78819444444444453</v>
      </c>
      <c r="C1166" s="18">
        <f ca="1">B1166+(D1166/1440)</f>
        <v>0.85763888888888895</v>
      </c>
      <c r="D1166" s="31">
        <f ca="1">RANDBETWEEN(-30,120)</f>
        <v>100</v>
      </c>
      <c r="E1166" s="19" t="s">
        <v>36</v>
      </c>
      <c r="F1166" s="19" t="s">
        <v>37</v>
      </c>
      <c r="G1166" s="19" t="s">
        <v>230</v>
      </c>
      <c r="H1166" s="19"/>
      <c r="I1166" s="11">
        <f ca="1">IF(C1166&gt;B1166,-(B1166-C1166),C1166-B1166)</f>
        <v>6.944444444444442E-2</v>
      </c>
      <c r="J1166" s="11">
        <f>MONTH(A1166)</f>
        <v>10</v>
      </c>
      <c r="K1166" s="11" t="str">
        <f>TEXT(DAY(A1166), "DD")</f>
        <v>25</v>
      </c>
      <c r="L1166" s="12" t="str">
        <f ca="1">TEXT(HOUR(C1166),"00")</f>
        <v>20</v>
      </c>
      <c r="M1166" s="12" t="str">
        <f ca="1">TEXT(MINUTE(C1166),"00")</f>
        <v>35</v>
      </c>
      <c r="N1166" s="13" t="str">
        <f ca="1">CONCATENATE(J1166,K1166,L1166,M1166,)</f>
        <v>10252035</v>
      </c>
      <c r="O1166" s="11">
        <f ca="1">I1166*1440</f>
        <v>99.999999999999972</v>
      </c>
      <c r="P1166" s="13">
        <v>223</v>
      </c>
      <c r="Q1166" s="13" t="str">
        <f>E1166</f>
        <v>ZURICH</v>
      </c>
      <c r="R1166" s="13" t="s">
        <v>343</v>
      </c>
      <c r="S1166" s="29" t="str">
        <f ca="1">CONCATENATE(N1166,",",INT(O1166),",",P1166,",",Q1166,",",R1166)</f>
        <v>10252035,100,223,ZURICH,GENEVA</v>
      </c>
    </row>
    <row r="1167" spans="1:19" ht="29.25" x14ac:dyDescent="0.25">
      <c r="A1167" s="34">
        <v>43763</v>
      </c>
      <c r="B1167" s="18">
        <v>0.76736111111111116</v>
      </c>
      <c r="C1167" s="18">
        <f ca="1">B1167+(D1167/1440)</f>
        <v>0.77361111111111114</v>
      </c>
      <c r="D1167" s="31">
        <f ca="1">RANDBETWEEN(-30,120)</f>
        <v>9</v>
      </c>
      <c r="E1167" s="19" t="s">
        <v>27</v>
      </c>
      <c r="F1167" s="19" t="s">
        <v>37</v>
      </c>
      <c r="G1167" s="19" t="s">
        <v>223</v>
      </c>
      <c r="H1167" s="19"/>
      <c r="I1167" s="11">
        <f ca="1">IF(C1167&gt;B1167,-(B1167-C1167),C1167-B1167)</f>
        <v>6.2499999999999778E-3</v>
      </c>
      <c r="J1167" s="11">
        <f>MONTH(A1167)</f>
        <v>10</v>
      </c>
      <c r="K1167" s="11" t="str">
        <f>TEXT(DAY(A1167), "DD")</f>
        <v>25</v>
      </c>
      <c r="L1167" s="12" t="str">
        <f ca="1">TEXT(HOUR(C1167),"00")</f>
        <v>18</v>
      </c>
      <c r="M1167" s="12" t="str">
        <f ca="1">TEXT(MINUTE(C1167),"00")</f>
        <v>34</v>
      </c>
      <c r="N1167" s="13" t="str">
        <f ca="1">CONCATENATE(J1167,K1167,L1167,M1167,)</f>
        <v>10251834</v>
      </c>
      <c r="O1167" s="11">
        <f ca="1">I1167*1440</f>
        <v>8.999999999999968</v>
      </c>
      <c r="P1167" s="13">
        <v>473</v>
      </c>
      <c r="Q1167" s="13" t="str">
        <f>E1167</f>
        <v>FRANKFURT</v>
      </c>
      <c r="R1167" s="13" t="s">
        <v>343</v>
      </c>
      <c r="S1167" s="29" t="str">
        <f ca="1">CONCATENATE(N1167,",",INT(O1167),",",P1167,",",Q1167,",",R1167)</f>
        <v>10251834,8,473,FRANKFURT,GENEVA</v>
      </c>
    </row>
    <row r="1168" spans="1:19" x14ac:dyDescent="0.25">
      <c r="A1168" s="34">
        <v>43763</v>
      </c>
      <c r="B1168" s="18">
        <v>0.76041666666666663</v>
      </c>
      <c r="C1168" s="18">
        <f ca="1">B1168+(D1168/1440)</f>
        <v>0.76527777777777772</v>
      </c>
      <c r="D1168" s="31">
        <f ca="1">RANDBETWEEN(-30,120)</f>
        <v>7</v>
      </c>
      <c r="E1168" s="19" t="s">
        <v>220</v>
      </c>
      <c r="F1168" s="19" t="s">
        <v>23</v>
      </c>
      <c r="G1168" s="19" t="s">
        <v>221</v>
      </c>
      <c r="H1168" s="19"/>
      <c r="I1168" s="11">
        <f ca="1">IF(C1168&gt;B1168,-(B1168-C1168),C1168-B1168)</f>
        <v>4.8611111111110938E-3</v>
      </c>
      <c r="J1168" s="11">
        <f>MONTH(A1168)</f>
        <v>10</v>
      </c>
      <c r="K1168" s="11" t="str">
        <f>TEXT(DAY(A1168), "DD")</f>
        <v>25</v>
      </c>
      <c r="L1168" s="12" t="str">
        <f ca="1">TEXT(HOUR(C1168),"00")</f>
        <v>18</v>
      </c>
      <c r="M1168" s="12" t="str">
        <f ca="1">TEXT(MINUTE(C1168),"00")</f>
        <v>22</v>
      </c>
      <c r="N1168" s="13" t="str">
        <f ca="1">CONCATENATE(J1168,K1168,L1168,M1168,)</f>
        <v>10251822</v>
      </c>
      <c r="O1168" s="11">
        <f ca="1">I1168*1440</f>
        <v>6.9999999999999751</v>
      </c>
      <c r="P1168" s="13">
        <v>1402</v>
      </c>
      <c r="Q1168" s="13" t="str">
        <f>E1168</f>
        <v>SEVILLA</v>
      </c>
      <c r="R1168" s="13" t="s">
        <v>343</v>
      </c>
      <c r="S1168" s="29" t="str">
        <f ca="1">CONCATENATE(N1168,",",INT(O1168),",",P1168,",",Q1168,",",R1168)</f>
        <v>10251822,6,1402,SEVILLA,GENEVA</v>
      </c>
    </row>
    <row r="1169" spans="1:19" ht="29.25" x14ac:dyDescent="0.25">
      <c r="A1169" s="34">
        <v>43763</v>
      </c>
      <c r="B1169" s="18">
        <v>0.75</v>
      </c>
      <c r="C1169" s="18">
        <f ca="1">B1169+(D1169/1440)</f>
        <v>0.74791666666666667</v>
      </c>
      <c r="D1169" s="31">
        <f ca="1">RANDBETWEEN(-30,120)</f>
        <v>-3</v>
      </c>
      <c r="E1169" s="19" t="s">
        <v>13</v>
      </c>
      <c r="F1169" s="19" t="s">
        <v>14</v>
      </c>
      <c r="G1169" s="19" t="s">
        <v>217</v>
      </c>
      <c r="H1169" s="19"/>
      <c r="I1169" s="11">
        <f ca="1">IF(C1169&gt;B1169,-(B1169-C1169),C1169-B1169)</f>
        <v>-2.0833333333333259E-3</v>
      </c>
      <c r="J1169" s="11">
        <f>MONTH(A1169)</f>
        <v>10</v>
      </c>
      <c r="K1169" s="11" t="str">
        <f>TEXT(DAY(A1169), "DD")</f>
        <v>25</v>
      </c>
      <c r="L1169" s="12" t="str">
        <f ca="1">TEXT(HOUR(C1169),"00")</f>
        <v>17</v>
      </c>
      <c r="M1169" s="12" t="str">
        <f ca="1">TEXT(MINUTE(C1169),"00")</f>
        <v>57</v>
      </c>
      <c r="N1169" s="13" t="str">
        <f ca="1">CONCATENATE(J1169,K1169,L1169,M1169,)</f>
        <v>10251757</v>
      </c>
      <c r="O1169" s="11">
        <f ca="1">I1169*1440</f>
        <v>-2.9999999999999893</v>
      </c>
      <c r="P1169" s="13">
        <v>532</v>
      </c>
      <c r="Q1169" s="13" t="str">
        <f>E1169</f>
        <v>BRUSSELS</v>
      </c>
      <c r="R1169" s="13" t="s">
        <v>343</v>
      </c>
      <c r="S1169" s="29" t="str">
        <f ca="1">CONCATENATE(N1169,",",INT(O1169),",",P1169,",",Q1169,",",R1169)</f>
        <v>10251757,-3,532,BRUSSELS,GENEVA</v>
      </c>
    </row>
    <row r="1170" spans="1:19" x14ac:dyDescent="0.25">
      <c r="A1170" s="34">
        <v>43763</v>
      </c>
      <c r="B1170" s="18">
        <v>0.77430555555555547</v>
      </c>
      <c r="C1170" s="18">
        <f ca="1">B1170+(D1170/1440)</f>
        <v>0.75416666666666654</v>
      </c>
      <c r="D1170" s="31">
        <f ca="1">RANDBETWEEN(-30,120)</f>
        <v>-29</v>
      </c>
      <c r="E1170" s="19" t="s">
        <v>13</v>
      </c>
      <c r="F1170" s="19" t="s">
        <v>23</v>
      </c>
      <c r="G1170" s="19" t="s">
        <v>225</v>
      </c>
      <c r="H1170" s="19"/>
      <c r="I1170" s="11">
        <f ca="1">IF(C1170&gt;B1170,-(B1170-C1170),C1170-B1170)</f>
        <v>-2.0138888888888928E-2</v>
      </c>
      <c r="J1170" s="11">
        <f>MONTH(A1170)</f>
        <v>10</v>
      </c>
      <c r="K1170" s="11" t="str">
        <f>TEXT(DAY(A1170), "DD")</f>
        <v>25</v>
      </c>
      <c r="L1170" s="12" t="str">
        <f ca="1">TEXT(HOUR(C1170),"00")</f>
        <v>18</v>
      </c>
      <c r="M1170" s="12" t="str">
        <f ca="1">TEXT(MINUTE(C1170),"00")</f>
        <v>06</v>
      </c>
      <c r="N1170" s="13" t="str">
        <f ca="1">CONCATENATE(J1170,K1170,L1170,M1170,)</f>
        <v>10251806</v>
      </c>
      <c r="O1170" s="11">
        <f ca="1">I1170*1440</f>
        <v>-29.000000000000057</v>
      </c>
      <c r="P1170" s="13">
        <v>532</v>
      </c>
      <c r="Q1170" s="13" t="str">
        <f>E1170</f>
        <v>BRUSSELS</v>
      </c>
      <c r="R1170" s="13" t="s">
        <v>343</v>
      </c>
      <c r="S1170" s="29" t="str">
        <f ca="1">CONCATENATE(N1170,",",INT(O1170),",",P1170,",",Q1170,",",R1170)</f>
        <v>10251806,-30,532,BRUSSELS,GENEVA</v>
      </c>
    </row>
    <row r="1171" spans="1:19" ht="29.25" x14ac:dyDescent="0.25">
      <c r="A1171" s="34">
        <v>43763</v>
      </c>
      <c r="B1171" s="18">
        <v>0.66319444444444442</v>
      </c>
      <c r="C1171" s="18">
        <f ca="1">B1171+(D1171/1440)</f>
        <v>0.69930555555555551</v>
      </c>
      <c r="D1171" s="31">
        <f ca="1">RANDBETWEEN(-30,120)</f>
        <v>52</v>
      </c>
      <c r="E1171" s="19" t="s">
        <v>41</v>
      </c>
      <c r="F1171" s="19" t="s">
        <v>42</v>
      </c>
      <c r="G1171" s="19" t="s">
        <v>179</v>
      </c>
      <c r="H1171" s="19"/>
      <c r="I1171" s="11">
        <f ca="1">IF(C1171&gt;B1171,-(B1171-C1171),C1171-B1171)</f>
        <v>3.6111111111111094E-2</v>
      </c>
      <c r="J1171" s="11">
        <f>MONTH(A1171)</f>
        <v>10</v>
      </c>
      <c r="K1171" s="11" t="str">
        <f>TEXT(DAY(A1171), "DD")</f>
        <v>25</v>
      </c>
      <c r="L1171" s="12" t="str">
        <f ca="1">TEXT(HOUR(C1171),"00")</f>
        <v>16</v>
      </c>
      <c r="M1171" s="12" t="str">
        <f ca="1">TEXT(MINUTE(C1171),"00")</f>
        <v>47</v>
      </c>
      <c r="N1171" s="13" t="str">
        <f ca="1">CONCATENATE(J1171,K1171,L1171,M1171,)</f>
        <v>10251647</v>
      </c>
      <c r="O1171" s="11">
        <f ca="1">I1171*1440</f>
        <v>51.999999999999972</v>
      </c>
      <c r="P1171" s="13">
        <v>560</v>
      </c>
      <c r="Q1171" s="13" t="str">
        <f>E1171</f>
        <v>DUSSELDORF</v>
      </c>
      <c r="R1171" s="13" t="s">
        <v>343</v>
      </c>
      <c r="S1171" s="29" t="str">
        <f ca="1">CONCATENATE(N1171,",",INT(O1171),",",P1171,",",Q1171,",",R1171)</f>
        <v>10251647,52,560,DUSSELDORF,GENEVA</v>
      </c>
    </row>
    <row r="1172" spans="1:19" ht="29.25" x14ac:dyDescent="0.25">
      <c r="A1172" s="34">
        <v>43763</v>
      </c>
      <c r="B1172" s="18">
        <v>0.79513888888888884</v>
      </c>
      <c r="C1172" s="18">
        <f ca="1">B1172+(D1172/1440)</f>
        <v>0.86597222222222214</v>
      </c>
      <c r="D1172" s="31">
        <f ca="1">RANDBETWEEN(-30,120)</f>
        <v>102</v>
      </c>
      <c r="E1172" s="19" t="s">
        <v>61</v>
      </c>
      <c r="F1172" s="19" t="s">
        <v>62</v>
      </c>
      <c r="G1172" s="19" t="s">
        <v>231</v>
      </c>
      <c r="H1172" s="19"/>
      <c r="I1172" s="11">
        <f ca="1">IF(C1172&gt;B1172,-(B1172-C1172),C1172-B1172)</f>
        <v>7.0833333333333304E-2</v>
      </c>
      <c r="J1172" s="11">
        <f>MONTH(A1172)</f>
        <v>10</v>
      </c>
      <c r="K1172" s="11" t="str">
        <f>TEXT(DAY(A1172), "DD")</f>
        <v>25</v>
      </c>
      <c r="L1172" s="12" t="str">
        <f ca="1">TEXT(HOUR(C1172),"00")</f>
        <v>20</v>
      </c>
      <c r="M1172" s="12" t="str">
        <f ca="1">TEXT(MINUTE(C1172),"00")</f>
        <v>47</v>
      </c>
      <c r="N1172" s="13" t="str">
        <f ca="1">CONCATENATE(J1172,K1172,L1172,M1172,)</f>
        <v>10252047</v>
      </c>
      <c r="O1172" s="11">
        <f ca="1">I1172*1440</f>
        <v>101.99999999999996</v>
      </c>
      <c r="P1172" s="13">
        <v>1267</v>
      </c>
      <c r="Q1172" s="13" t="str">
        <f>E1172</f>
        <v>WARSAW</v>
      </c>
      <c r="R1172" s="13" t="s">
        <v>343</v>
      </c>
      <c r="S1172" s="29" t="str">
        <f ca="1">CONCATENATE(N1172,",",INT(O1172),",",P1172,",",Q1172,",",R1172)</f>
        <v>10252047,102,1267,WARSAW,GENEVA</v>
      </c>
    </row>
    <row r="1173" spans="1:19" ht="43.5" x14ac:dyDescent="0.25">
      <c r="A1173" s="34">
        <v>43763</v>
      </c>
      <c r="B1173" s="18">
        <v>0.81597222222222221</v>
      </c>
      <c r="C1173" s="18">
        <f ca="1">B1173+(D1173/1440)</f>
        <v>0.86736111111111114</v>
      </c>
      <c r="D1173" s="31">
        <f ca="1">RANDBETWEEN(-30,120)</f>
        <v>74</v>
      </c>
      <c r="E1173" s="19" t="s">
        <v>79</v>
      </c>
      <c r="F1173" s="19" t="s">
        <v>80</v>
      </c>
      <c r="G1173" s="19" t="s">
        <v>240</v>
      </c>
      <c r="H1173" s="19"/>
      <c r="I1173" s="11">
        <f ca="1">IF(C1173&gt;B1173,-(B1173-C1173),C1173-B1173)</f>
        <v>5.1388888888888928E-2</v>
      </c>
      <c r="J1173" s="11">
        <f>MONTH(A1173)</f>
        <v>10</v>
      </c>
      <c r="K1173" s="11" t="str">
        <f>TEXT(DAY(A1173), "DD")</f>
        <v>25</v>
      </c>
      <c r="L1173" s="12" t="str">
        <f ca="1">TEXT(HOUR(C1173),"00")</f>
        <v>20</v>
      </c>
      <c r="M1173" s="12" t="str">
        <f ca="1">TEXT(MINUTE(C1173),"00")</f>
        <v>49</v>
      </c>
      <c r="N1173" s="13" t="str">
        <f ca="1">CONCATENATE(J1173,K1173,L1173,M1173,)</f>
        <v>10252049</v>
      </c>
      <c r="O1173" s="11">
        <f ca="1">I1173*1440</f>
        <v>74.000000000000057</v>
      </c>
      <c r="P1173" s="13">
        <v>1144</v>
      </c>
      <c r="Q1173" s="13" t="str">
        <f>E1173</f>
        <v>COPENHAGEN</v>
      </c>
      <c r="R1173" s="13" t="s">
        <v>343</v>
      </c>
      <c r="S1173" s="29" t="str">
        <f ca="1">CONCATENATE(N1173,",",INT(O1173),",",P1173,",",Q1173,",",R1173)</f>
        <v>10252049,74,1144,COPENHAGEN,GENEVA</v>
      </c>
    </row>
    <row r="1174" spans="1:19" x14ac:dyDescent="0.25">
      <c r="A1174" s="34">
        <v>43763</v>
      </c>
      <c r="B1174" s="18">
        <v>0.68055555555555547</v>
      </c>
      <c r="C1174" s="18">
        <f ca="1">B1174+(D1174/1440)</f>
        <v>0.73263888888888884</v>
      </c>
      <c r="D1174" s="31">
        <f ca="1">RANDBETWEEN(-30,120)</f>
        <v>75</v>
      </c>
      <c r="E1174" s="19" t="s">
        <v>39</v>
      </c>
      <c r="F1174" s="19" t="s">
        <v>37</v>
      </c>
      <c r="G1174" s="19" t="s">
        <v>190</v>
      </c>
      <c r="H1174" s="19"/>
      <c r="I1174" s="11">
        <f ca="1">IF(C1174&gt;B1174,-(B1174-C1174),C1174-B1174)</f>
        <v>5.208333333333337E-2</v>
      </c>
      <c r="J1174" s="11">
        <f>MONTH(A1174)</f>
        <v>10</v>
      </c>
      <c r="K1174" s="11" t="str">
        <f>TEXT(DAY(A1174), "DD")</f>
        <v>25</v>
      </c>
      <c r="L1174" s="12" t="str">
        <f ca="1">TEXT(HOUR(C1174),"00")</f>
        <v>17</v>
      </c>
      <c r="M1174" s="12" t="str">
        <f ca="1">TEXT(MINUTE(C1174),"00")</f>
        <v>35</v>
      </c>
      <c r="N1174" s="13" t="str">
        <f ca="1">CONCATENATE(J1174,K1174,L1174,M1174,)</f>
        <v>10251735</v>
      </c>
      <c r="O1174" s="11">
        <f ca="1">I1174*1440</f>
        <v>75.000000000000057</v>
      </c>
      <c r="P1174" s="13">
        <v>463</v>
      </c>
      <c r="Q1174" s="13" t="str">
        <f>E1174</f>
        <v>MUNICH</v>
      </c>
      <c r="R1174" s="13" t="s">
        <v>343</v>
      </c>
      <c r="S1174" s="29" t="str">
        <f ca="1">CONCATENATE(N1174,",",INT(O1174),",",P1174,",",Q1174,",",R1174)</f>
        <v>10251735,75,463,MUNICH,GENEVA</v>
      </c>
    </row>
    <row r="1175" spans="1:19" ht="29.25" x14ac:dyDescent="0.25">
      <c r="A1175" s="34">
        <v>43763</v>
      </c>
      <c r="B1175" s="18">
        <v>0.70833333333333337</v>
      </c>
      <c r="C1175" s="18">
        <f ca="1">B1175+(D1175/1440)</f>
        <v>0.7104166666666667</v>
      </c>
      <c r="D1175" s="31">
        <f ca="1">RANDBETWEEN(-30,120)</f>
        <v>3</v>
      </c>
      <c r="E1175" s="19" t="s">
        <v>197</v>
      </c>
      <c r="F1175" s="19" t="s">
        <v>37</v>
      </c>
      <c r="G1175" s="19" t="s">
        <v>198</v>
      </c>
      <c r="H1175" s="19"/>
      <c r="I1175" s="11">
        <f ca="1">IF(C1175&gt;B1175,-(B1175-C1175),C1175-B1175)</f>
        <v>2.0833333333333259E-3</v>
      </c>
      <c r="J1175" s="11">
        <f>MONTH(A1175)</f>
        <v>10</v>
      </c>
      <c r="K1175" s="11" t="str">
        <f>TEXT(DAY(A1175), "DD")</f>
        <v>25</v>
      </c>
      <c r="L1175" s="12" t="str">
        <f ca="1">TEXT(HOUR(C1175),"00")</f>
        <v>17</v>
      </c>
      <c r="M1175" s="12" t="str">
        <f ca="1">TEXT(MINUTE(C1175),"00")</f>
        <v>03</v>
      </c>
      <c r="N1175" s="13" t="str">
        <f ca="1">CONCATENATE(J1175,K1175,L1175,M1175,)</f>
        <v>10251703</v>
      </c>
      <c r="O1175" s="11">
        <f ca="1">I1175*1440</f>
        <v>2.9999999999999893</v>
      </c>
      <c r="P1175" s="13">
        <v>2418</v>
      </c>
      <c r="Q1175" s="13" t="str">
        <f>E1175</f>
        <v>MOSCOW DME</v>
      </c>
      <c r="R1175" s="13" t="s">
        <v>343</v>
      </c>
      <c r="S1175" s="29" t="str">
        <f ca="1">CONCATENATE(N1175,",",INT(O1175),",",P1175,",",Q1175,",",R1175)</f>
        <v>10251703,2,2418,MOSCOW DME,GENEVA</v>
      </c>
    </row>
    <row r="1176" spans="1:19" x14ac:dyDescent="0.25">
      <c r="A1176" s="34">
        <v>43763</v>
      </c>
      <c r="B1176" s="18">
        <v>0.67013888888888884</v>
      </c>
      <c r="C1176" s="18">
        <f ca="1">B1176+(D1176/1440)</f>
        <v>0.72638888888888886</v>
      </c>
      <c r="D1176" s="31">
        <f ca="1">RANDBETWEEN(-30,120)</f>
        <v>81</v>
      </c>
      <c r="E1176" s="19" t="s">
        <v>65</v>
      </c>
      <c r="F1176" s="19" t="s">
        <v>23</v>
      </c>
      <c r="G1176" s="19" t="s">
        <v>181</v>
      </c>
      <c r="H1176" s="19"/>
      <c r="I1176" s="11">
        <f ca="1">IF(C1176&gt;B1176,-(B1176-C1176),C1176-B1176)</f>
        <v>5.6250000000000022E-2</v>
      </c>
      <c r="J1176" s="11">
        <f>MONTH(A1176)</f>
        <v>10</v>
      </c>
      <c r="K1176" s="11" t="str">
        <f>TEXT(DAY(A1176), "DD")</f>
        <v>25</v>
      </c>
      <c r="L1176" s="12" t="str">
        <f ca="1">TEXT(HOUR(C1176),"00")</f>
        <v>17</v>
      </c>
      <c r="M1176" s="12" t="str">
        <f ca="1">TEXT(MINUTE(C1176),"00")</f>
        <v>26</v>
      </c>
      <c r="N1176" s="13" t="str">
        <f ca="1">CONCATENATE(J1176,K1176,L1176,M1176,)</f>
        <v>10251726</v>
      </c>
      <c r="O1176" s="11">
        <f ca="1">I1176*1440</f>
        <v>81.000000000000028</v>
      </c>
      <c r="P1176" s="13">
        <v>2903</v>
      </c>
      <c r="Q1176" s="13" t="str">
        <f>E1176</f>
        <v>TEL AVIV</v>
      </c>
      <c r="R1176" s="13" t="s">
        <v>343</v>
      </c>
      <c r="S1176" s="29" t="str">
        <f ca="1">CONCATENATE(N1176,",",INT(O1176),",",P1176,",",Q1176,",",R1176)</f>
        <v>10251726,81,2903,TEL AVIV,GENEVA</v>
      </c>
    </row>
    <row r="1177" spans="1:19" ht="29.25" x14ac:dyDescent="0.25">
      <c r="A1177" s="34">
        <v>43763</v>
      </c>
      <c r="B1177" s="18">
        <v>0.82986111111111116</v>
      </c>
      <c r="C1177" s="18">
        <f ca="1">B1177+(D1177/1440)</f>
        <v>0.90208333333333335</v>
      </c>
      <c r="D1177" s="31">
        <f ca="1">RANDBETWEEN(-30,120)</f>
        <v>104</v>
      </c>
      <c r="E1177" s="19" t="s">
        <v>41</v>
      </c>
      <c r="F1177" s="19" t="s">
        <v>42</v>
      </c>
      <c r="G1177" s="19" t="s">
        <v>244</v>
      </c>
      <c r="H1177" s="19"/>
      <c r="I1177" s="11">
        <f ca="1">IF(C1177&gt;B1177,-(B1177-C1177),C1177-B1177)</f>
        <v>7.2222222222222188E-2</v>
      </c>
      <c r="J1177" s="11">
        <f>MONTH(A1177)</f>
        <v>10</v>
      </c>
      <c r="K1177" s="11" t="str">
        <f>TEXT(DAY(A1177), "DD")</f>
        <v>25</v>
      </c>
      <c r="L1177" s="12" t="str">
        <f ca="1">TEXT(HOUR(C1177),"00")</f>
        <v>21</v>
      </c>
      <c r="M1177" s="12" t="str">
        <f ca="1">TEXT(MINUTE(C1177),"00")</f>
        <v>39</v>
      </c>
      <c r="N1177" s="13" t="str">
        <f ca="1">CONCATENATE(J1177,K1177,L1177,M1177,)</f>
        <v>10252139</v>
      </c>
      <c r="O1177" s="11">
        <f ca="1">I1177*1440</f>
        <v>103.99999999999994</v>
      </c>
      <c r="P1177" s="13">
        <v>560</v>
      </c>
      <c r="Q1177" s="13" t="str">
        <f>E1177</f>
        <v>DUSSELDORF</v>
      </c>
      <c r="R1177" s="13" t="s">
        <v>343</v>
      </c>
      <c r="S1177" s="29" t="str">
        <f ca="1">CONCATENATE(N1177,",",INT(O1177),",",P1177,",",Q1177,",",R1177)</f>
        <v>10252139,104,560,DUSSELDORF,GENEVA</v>
      </c>
    </row>
    <row r="1178" spans="1:19" x14ac:dyDescent="0.25">
      <c r="A1178" s="34">
        <v>43763</v>
      </c>
      <c r="B1178" s="18">
        <v>0.74305555555555547</v>
      </c>
      <c r="C1178" s="18">
        <f ca="1">B1178+(D1178/1440)</f>
        <v>0.75416666666666654</v>
      </c>
      <c r="D1178" s="31">
        <f ca="1">RANDBETWEEN(-30,120)</f>
        <v>16</v>
      </c>
      <c r="E1178" s="19" t="s">
        <v>36</v>
      </c>
      <c r="F1178" s="19" t="s">
        <v>37</v>
      </c>
      <c r="G1178" s="19" t="s">
        <v>214</v>
      </c>
      <c r="H1178" s="19"/>
      <c r="I1178" s="11">
        <f ca="1">IF(C1178&gt;B1178,-(B1178-C1178),C1178-B1178)</f>
        <v>1.1111111111111072E-2</v>
      </c>
      <c r="J1178" s="11">
        <f>MONTH(A1178)</f>
        <v>10</v>
      </c>
      <c r="K1178" s="11" t="str">
        <f>TEXT(DAY(A1178), "DD")</f>
        <v>25</v>
      </c>
      <c r="L1178" s="12" t="str">
        <f ca="1">TEXT(HOUR(C1178),"00")</f>
        <v>18</v>
      </c>
      <c r="M1178" s="12" t="str">
        <f ca="1">TEXT(MINUTE(C1178),"00")</f>
        <v>06</v>
      </c>
      <c r="N1178" s="13" t="str">
        <f ca="1">CONCATENATE(J1178,K1178,L1178,M1178,)</f>
        <v>10251806</v>
      </c>
      <c r="O1178" s="11">
        <f ca="1">I1178*1440</f>
        <v>15.999999999999943</v>
      </c>
      <c r="P1178" s="13">
        <v>223</v>
      </c>
      <c r="Q1178" s="13" t="str">
        <f>E1178</f>
        <v>ZURICH</v>
      </c>
      <c r="R1178" s="13" t="s">
        <v>343</v>
      </c>
      <c r="S1178" s="29" t="str">
        <f ca="1">CONCATENATE(N1178,",",INT(O1178),",",P1178,",",Q1178,",",R1178)</f>
        <v>10251806,15,223,ZURICH,GENEVA</v>
      </c>
    </row>
    <row r="1179" spans="1:19" ht="29.25" x14ac:dyDescent="0.25">
      <c r="A1179" s="34">
        <v>43763</v>
      </c>
      <c r="B1179" s="18">
        <v>0.73958333333333337</v>
      </c>
      <c r="C1179" s="18">
        <f ca="1">B1179+(D1179/1440)</f>
        <v>0.79027777777777786</v>
      </c>
      <c r="D1179" s="31">
        <f ca="1">RANDBETWEEN(-30,120)</f>
        <v>73</v>
      </c>
      <c r="E1179" s="19" t="s">
        <v>54</v>
      </c>
      <c r="F1179" s="19" t="s">
        <v>58</v>
      </c>
      <c r="G1179" s="19" t="s">
        <v>213</v>
      </c>
      <c r="H1179" s="19"/>
      <c r="I1179" s="11">
        <f ca="1">IF(C1179&gt;B1179,-(B1179-C1179),C1179-B1179)</f>
        <v>5.0694444444444486E-2</v>
      </c>
      <c r="J1179" s="11">
        <f>MONTH(A1179)</f>
        <v>10</v>
      </c>
      <c r="K1179" s="11" t="str">
        <f>TEXT(DAY(A1179), "DD")</f>
        <v>25</v>
      </c>
      <c r="L1179" s="12" t="str">
        <f ca="1">TEXT(HOUR(C1179),"00")</f>
        <v>18</v>
      </c>
      <c r="M1179" s="12" t="str">
        <f ca="1">TEXT(MINUTE(C1179),"00")</f>
        <v>58</v>
      </c>
      <c r="N1179" s="13" t="str">
        <f ca="1">CONCATENATE(J1179,K1179,L1179,M1179,)</f>
        <v>10251858</v>
      </c>
      <c r="O1179" s="11">
        <f ca="1">I1179*1440</f>
        <v>73.000000000000057</v>
      </c>
      <c r="P1179" s="13">
        <v>745</v>
      </c>
      <c r="Q1179" s="13" t="str">
        <f>E1179</f>
        <v>LONDON LHR</v>
      </c>
      <c r="R1179" s="13" t="s">
        <v>343</v>
      </c>
      <c r="S1179" s="29" t="str">
        <f ca="1">CONCATENATE(N1179,",",INT(O1179),",",P1179,",",Q1179,",",R1179)</f>
        <v>10251858,73,745,LONDON LHR,GENEVA</v>
      </c>
    </row>
    <row r="1180" spans="1:19" x14ac:dyDescent="0.25">
      <c r="A1180" s="34">
        <v>43763</v>
      </c>
      <c r="B1180" s="18">
        <v>0.67708333333333337</v>
      </c>
      <c r="C1180" s="18">
        <f ca="1">B1180+(D1180/1440)</f>
        <v>0.68819444444444444</v>
      </c>
      <c r="D1180" s="31">
        <f ca="1">RANDBETWEEN(-30,120)</f>
        <v>16</v>
      </c>
      <c r="E1180" s="19" t="s">
        <v>182</v>
      </c>
      <c r="F1180" s="19" t="s">
        <v>23</v>
      </c>
      <c r="G1180" s="19" t="s">
        <v>183</v>
      </c>
      <c r="H1180" s="19"/>
      <c r="I1180" s="11">
        <f ca="1">IF(C1180&gt;B1180,-(B1180-C1180),C1180-B1180)</f>
        <v>1.1111111111111072E-2</v>
      </c>
      <c r="J1180" s="11">
        <f>MONTH(A1180)</f>
        <v>10</v>
      </c>
      <c r="K1180" s="11" t="str">
        <f>TEXT(DAY(A1180), "DD")</f>
        <v>25</v>
      </c>
      <c r="L1180" s="12" t="str">
        <f ca="1">TEXT(HOUR(C1180),"00")</f>
        <v>16</v>
      </c>
      <c r="M1180" s="12" t="str">
        <f ca="1">TEXT(MINUTE(C1180),"00")</f>
        <v>31</v>
      </c>
      <c r="N1180" s="13" t="str">
        <f ca="1">CONCATENATE(J1180,K1180,L1180,M1180,)</f>
        <v>10251631</v>
      </c>
      <c r="O1180" s="11">
        <f ca="1">I1180*1440</f>
        <v>15.999999999999943</v>
      </c>
      <c r="P1180" s="13">
        <v>864</v>
      </c>
      <c r="Q1180" s="13" t="str">
        <f>E1180</f>
        <v>BRISTOL</v>
      </c>
      <c r="R1180" s="13" t="s">
        <v>343</v>
      </c>
      <c r="S1180" s="29" t="str">
        <f ca="1">CONCATENATE(N1180,",",INT(O1180),",",P1180,",",Q1180,",",R1180)</f>
        <v>10251631,15,864,BRISTOL,GENEVA</v>
      </c>
    </row>
    <row r="1181" spans="1:19" x14ac:dyDescent="0.25">
      <c r="A1181" s="34">
        <v>43763</v>
      </c>
      <c r="B1181" s="18">
        <v>0.76041666666666663</v>
      </c>
      <c r="C1181" s="18">
        <f ca="1">B1181+(D1181/1440)</f>
        <v>0.81388888888888888</v>
      </c>
      <c r="D1181" s="31">
        <f ca="1">RANDBETWEEN(-30,120)</f>
        <v>77</v>
      </c>
      <c r="E1181" s="19" t="s">
        <v>46</v>
      </c>
      <c r="F1181" s="19" t="s">
        <v>23</v>
      </c>
      <c r="G1181" s="19" t="s">
        <v>222</v>
      </c>
      <c r="H1181" s="19"/>
      <c r="I1181" s="11">
        <f ca="1">IF(C1181&gt;B1181,-(B1181-C1181),C1181-B1181)</f>
        <v>5.3472222222222254E-2</v>
      </c>
      <c r="J1181" s="11">
        <f>MONTH(A1181)</f>
        <v>10</v>
      </c>
      <c r="K1181" s="11" t="str">
        <f>TEXT(DAY(A1181), "DD")</f>
        <v>25</v>
      </c>
      <c r="L1181" s="12" t="str">
        <f ca="1">TEXT(HOUR(C1181),"00")</f>
        <v>19</v>
      </c>
      <c r="M1181" s="12" t="str">
        <f ca="1">TEXT(MINUTE(C1181),"00")</f>
        <v>32</v>
      </c>
      <c r="N1181" s="13" t="str">
        <f ca="1">CONCATENATE(J1181,K1181,L1181,M1181,)</f>
        <v>10251932</v>
      </c>
      <c r="O1181" s="11">
        <f ca="1">I1181*1440</f>
        <v>77.000000000000043</v>
      </c>
      <c r="P1181" s="13">
        <v>803</v>
      </c>
      <c r="Q1181" s="13" t="str">
        <f>E1181</f>
        <v>VIENNA</v>
      </c>
      <c r="R1181" s="13" t="s">
        <v>343</v>
      </c>
      <c r="S1181" s="29" t="str">
        <f ca="1">CONCATENATE(N1181,",",INT(O1181),",",P1181,",",Q1181,",",R1181)</f>
        <v>10251932,77,803,VIENNA,GENEVA</v>
      </c>
    </row>
    <row r="1182" spans="1:19" ht="29.25" x14ac:dyDescent="0.25">
      <c r="A1182" s="34">
        <v>43763</v>
      </c>
      <c r="B1182" s="18">
        <v>0.69444444444444453</v>
      </c>
      <c r="C1182" s="18">
        <f ca="1">B1182+(D1182/1440)</f>
        <v>0.77222222222222237</v>
      </c>
      <c r="D1182" s="31">
        <f ca="1">RANDBETWEEN(-30,120)</f>
        <v>112</v>
      </c>
      <c r="E1182" s="19" t="s">
        <v>33</v>
      </c>
      <c r="F1182" s="19" t="s">
        <v>34</v>
      </c>
      <c r="G1182" s="19" t="s">
        <v>194</v>
      </c>
      <c r="H1182" s="19"/>
      <c r="I1182" s="11">
        <f ca="1">IF(C1182&gt;B1182,-(B1182-C1182),C1182-B1182)</f>
        <v>7.7777777777777835E-2</v>
      </c>
      <c r="J1182" s="11">
        <f>MONTH(A1182)</f>
        <v>10</v>
      </c>
      <c r="K1182" s="11" t="str">
        <f>TEXT(DAY(A1182), "DD")</f>
        <v>25</v>
      </c>
      <c r="L1182" s="12" t="str">
        <f ca="1">TEXT(HOUR(C1182),"00")</f>
        <v>18</v>
      </c>
      <c r="M1182" s="12" t="str">
        <f ca="1">TEXT(MINUTE(C1182),"00")</f>
        <v>32</v>
      </c>
      <c r="N1182" s="13" t="str">
        <f ca="1">CONCATENATE(J1182,K1182,L1182,M1182,)</f>
        <v>10251832</v>
      </c>
      <c r="O1182" s="11">
        <f ca="1">I1182*1440</f>
        <v>112.00000000000009</v>
      </c>
      <c r="P1182" s="13">
        <v>691</v>
      </c>
      <c r="Q1182" s="13" t="str">
        <f>E1182</f>
        <v>AMSTERDAM</v>
      </c>
      <c r="R1182" s="13" t="s">
        <v>343</v>
      </c>
      <c r="S1182" s="29" t="str">
        <f ca="1">CONCATENATE(N1182,",",INT(O1182),",",P1182,",",Q1182,",",R1182)</f>
        <v>10251832,112,691,AMSTERDAM,GENEVA</v>
      </c>
    </row>
    <row r="1183" spans="1:19" x14ac:dyDescent="0.25">
      <c r="A1183" s="34">
        <v>43763</v>
      </c>
      <c r="B1183" s="25">
        <v>0.77777777777777779</v>
      </c>
      <c r="C1183" s="18">
        <f ca="1">B1183+(D1183/1440)</f>
        <v>0.7895833333333333</v>
      </c>
      <c r="D1183" s="31">
        <f ca="1">RANDBETWEEN(-30,120)</f>
        <v>17</v>
      </c>
      <c r="E1183" s="26" t="s">
        <v>19</v>
      </c>
      <c r="F1183" s="26" t="s">
        <v>20</v>
      </c>
      <c r="G1183" s="26" t="s">
        <v>226</v>
      </c>
      <c r="H1183" s="19"/>
      <c r="I1183" s="11">
        <f ca="1">IF(C1183&gt;B1183,-(B1183-C1183),C1183-B1183)</f>
        <v>1.1805555555555514E-2</v>
      </c>
      <c r="J1183" s="11">
        <f>MONTH(A1183)</f>
        <v>10</v>
      </c>
      <c r="K1183" s="11" t="str">
        <f>TEXT(DAY(A1183), "DD")</f>
        <v>25</v>
      </c>
      <c r="L1183" s="12" t="str">
        <f ca="1">TEXT(HOUR(C1183),"00")</f>
        <v>18</v>
      </c>
      <c r="M1183" s="12" t="str">
        <f ca="1">TEXT(MINUTE(C1183),"00")</f>
        <v>57</v>
      </c>
      <c r="N1183" s="13" t="str">
        <f ca="1">CONCATENATE(J1183,K1183,L1183,M1183,)</f>
        <v>10251857</v>
      </c>
      <c r="O1183" s="11">
        <f ca="1">I1183*1440</f>
        <v>16.99999999999994</v>
      </c>
      <c r="P1183" s="13">
        <v>250</v>
      </c>
      <c r="Q1183" s="13" t="str">
        <f>E1183</f>
        <v>MILAN LIN</v>
      </c>
      <c r="R1183" s="13" t="s">
        <v>343</v>
      </c>
      <c r="S1183" s="29" t="str">
        <f ca="1">CONCATENATE(N1183,",",INT(O1183),",",P1183,",",Q1183,",",R1183)</f>
        <v>10251857,16,250,MILAN LIN,GENEVA</v>
      </c>
    </row>
    <row r="1184" spans="1:19" ht="29.25" x14ac:dyDescent="0.25">
      <c r="A1184" s="34">
        <v>43763</v>
      </c>
      <c r="B1184" s="18">
        <v>0.71527777777777779</v>
      </c>
      <c r="C1184" s="18">
        <f ca="1">B1184+(D1184/1440)</f>
        <v>0.70972222222222225</v>
      </c>
      <c r="D1184" s="31">
        <f ca="1">RANDBETWEEN(-30,120)</f>
        <v>-8</v>
      </c>
      <c r="E1184" s="19" t="s">
        <v>90</v>
      </c>
      <c r="F1184" s="19" t="s">
        <v>91</v>
      </c>
      <c r="G1184" s="19" t="s">
        <v>201</v>
      </c>
      <c r="H1184" s="19"/>
      <c r="I1184" s="11">
        <f ca="1">IF(C1184&gt;B1184,-(B1184-C1184),C1184-B1184)</f>
        <v>-5.5555555555555358E-3</v>
      </c>
      <c r="J1184" s="11">
        <f>MONTH(A1184)</f>
        <v>10</v>
      </c>
      <c r="K1184" s="11" t="str">
        <f>TEXT(DAY(A1184), "DD")</f>
        <v>25</v>
      </c>
      <c r="L1184" s="12" t="str">
        <f ca="1">TEXT(HOUR(C1184),"00")</f>
        <v>17</v>
      </c>
      <c r="M1184" s="12" t="str">
        <f ca="1">TEXT(MINUTE(C1184),"00")</f>
        <v>02</v>
      </c>
      <c r="N1184" s="13" t="str">
        <f ca="1">CONCATENATE(J1184,K1184,L1184,M1184,)</f>
        <v>10251702</v>
      </c>
      <c r="O1184" s="11">
        <f ca="1">I1184*1440</f>
        <v>-7.9999999999999716</v>
      </c>
      <c r="P1184" s="13">
        <v>1919</v>
      </c>
      <c r="Q1184" s="13" t="str">
        <f>E1184</f>
        <v>ISTANBUL IST</v>
      </c>
      <c r="R1184" s="13" t="s">
        <v>343</v>
      </c>
      <c r="S1184" s="29" t="str">
        <f ca="1">CONCATENATE(N1184,",",INT(O1184),",",P1184,",",Q1184,",",R1184)</f>
        <v>10251702,-8,1919,ISTANBUL IST,GENEVA</v>
      </c>
    </row>
    <row r="1185" spans="1:19" x14ac:dyDescent="0.25">
      <c r="A1185" s="34">
        <v>43763</v>
      </c>
      <c r="B1185" s="18">
        <v>0.78125</v>
      </c>
      <c r="C1185" s="18">
        <f ca="1">B1185+(D1185/1440)</f>
        <v>0.7631944444444444</v>
      </c>
      <c r="D1185" s="31">
        <f ca="1">RANDBETWEEN(-30,120)</f>
        <v>-26</v>
      </c>
      <c r="E1185" s="19" t="s">
        <v>125</v>
      </c>
      <c r="F1185" s="19" t="s">
        <v>126</v>
      </c>
      <c r="G1185" s="19" t="s">
        <v>229</v>
      </c>
      <c r="H1185" s="19"/>
      <c r="I1185" s="11">
        <f ca="1">IF(C1185&gt;B1185,-(B1185-C1185),C1185-B1185)</f>
        <v>-1.8055555555555602E-2</v>
      </c>
      <c r="J1185" s="11">
        <f>MONTH(A1185)</f>
        <v>10</v>
      </c>
      <c r="K1185" s="11" t="str">
        <f>TEXT(DAY(A1185), "DD")</f>
        <v>25</v>
      </c>
      <c r="L1185" s="12" t="str">
        <f ca="1">TEXT(HOUR(C1185),"00")</f>
        <v>18</v>
      </c>
      <c r="M1185" s="12" t="str">
        <f ca="1">TEXT(MINUTE(C1185),"00")</f>
        <v>19</v>
      </c>
      <c r="N1185" s="13" t="str">
        <f ca="1">CONCATENATE(J1185,K1185,L1185,M1185,)</f>
        <v>10251819</v>
      </c>
      <c r="O1185" s="11">
        <f ca="1">I1185*1440</f>
        <v>-26.000000000000068</v>
      </c>
      <c r="P1185" s="13">
        <v>4909</v>
      </c>
      <c r="Q1185" s="13" t="str">
        <f>E1185</f>
        <v>DUBAI</v>
      </c>
      <c r="R1185" s="13" t="s">
        <v>343</v>
      </c>
      <c r="S1185" s="29" t="str">
        <f ca="1">CONCATENATE(N1185,",",INT(O1185),",",P1185,",",Q1185,",",R1185)</f>
        <v>10251819,-27,4909,DUBAI,GENEVA</v>
      </c>
    </row>
    <row r="1186" spans="1:19" x14ac:dyDescent="0.25">
      <c r="A1186" s="34">
        <v>43763</v>
      </c>
      <c r="B1186" s="18">
        <v>0.80555555555555547</v>
      </c>
      <c r="C1186" s="18">
        <f ca="1">B1186+(D1186/1440)</f>
        <v>0.86458333333333326</v>
      </c>
      <c r="D1186" s="31">
        <f ca="1">RANDBETWEEN(-30,120)</f>
        <v>85</v>
      </c>
      <c r="E1186" s="19" t="s">
        <v>56</v>
      </c>
      <c r="F1186" s="19" t="s">
        <v>108</v>
      </c>
      <c r="G1186" s="19" t="s">
        <v>234</v>
      </c>
      <c r="H1186" s="19"/>
      <c r="I1186" s="11">
        <f ca="1">IF(C1186&gt;B1186,-(B1186-C1186),C1186-B1186)</f>
        <v>5.902777777777779E-2</v>
      </c>
      <c r="J1186" s="11">
        <f>MONTH(A1186)</f>
        <v>10</v>
      </c>
      <c r="K1186" s="11" t="str">
        <f>TEXT(DAY(A1186), "DD")</f>
        <v>25</v>
      </c>
      <c r="L1186" s="12" t="str">
        <f ca="1">TEXT(HOUR(C1186),"00")</f>
        <v>20</v>
      </c>
      <c r="M1186" s="12" t="str">
        <f ca="1">TEXT(MINUTE(C1186),"00")</f>
        <v>45</v>
      </c>
      <c r="N1186" s="13" t="str">
        <f ca="1">CONCATENATE(J1186,K1186,L1186,M1186,)</f>
        <v>10252045</v>
      </c>
      <c r="O1186" s="11">
        <f ca="1">I1186*1440</f>
        <v>85.000000000000014</v>
      </c>
      <c r="P1186" s="13">
        <v>1309</v>
      </c>
      <c r="Q1186" s="13" t="str">
        <f>E1186</f>
        <v>PORTO</v>
      </c>
      <c r="R1186" s="13" t="s">
        <v>343</v>
      </c>
      <c r="S1186" s="29" t="str">
        <f ca="1">CONCATENATE(N1186,",",INT(O1186),",",P1186,",",Q1186,",",R1186)</f>
        <v>10252045,85,1309,PORTO,GENEVA</v>
      </c>
    </row>
    <row r="1187" spans="1:19" ht="29.25" x14ac:dyDescent="0.25">
      <c r="A1187" s="34">
        <v>43763</v>
      </c>
      <c r="B1187" s="18">
        <v>0.79861111111111116</v>
      </c>
      <c r="C1187" s="18">
        <f ca="1">B1187+(D1187/1440)</f>
        <v>0.8041666666666667</v>
      </c>
      <c r="D1187" s="31">
        <f ca="1">RANDBETWEEN(-30,120)</f>
        <v>8</v>
      </c>
      <c r="E1187" s="19" t="s">
        <v>33</v>
      </c>
      <c r="F1187" s="19" t="s">
        <v>23</v>
      </c>
      <c r="G1187" s="19" t="s">
        <v>232</v>
      </c>
      <c r="H1187" s="19"/>
      <c r="I1187" s="11">
        <f ca="1">IF(C1187&gt;B1187,-(B1187-C1187),C1187-B1187)</f>
        <v>5.5555555555555358E-3</v>
      </c>
      <c r="J1187" s="11">
        <f>MONTH(A1187)</f>
        <v>10</v>
      </c>
      <c r="K1187" s="11" t="str">
        <f>TEXT(DAY(A1187), "DD")</f>
        <v>25</v>
      </c>
      <c r="L1187" s="12" t="str">
        <f ca="1">TEXT(HOUR(C1187),"00")</f>
        <v>19</v>
      </c>
      <c r="M1187" s="12" t="str">
        <f ca="1">TEXT(MINUTE(C1187),"00")</f>
        <v>18</v>
      </c>
      <c r="N1187" s="13" t="str">
        <f ca="1">CONCATENATE(J1187,K1187,L1187,M1187,)</f>
        <v>10251918</v>
      </c>
      <c r="O1187" s="11">
        <f ca="1">I1187*1440</f>
        <v>7.9999999999999716</v>
      </c>
      <c r="P1187" s="13">
        <v>691</v>
      </c>
      <c r="Q1187" s="13" t="str">
        <f>E1187</f>
        <v>AMSTERDAM</v>
      </c>
      <c r="R1187" s="13" t="s">
        <v>343</v>
      </c>
      <c r="S1187" s="29" t="str">
        <f ca="1">CONCATENATE(N1187,",",INT(O1187),",",P1187,",",Q1187,",",R1187)</f>
        <v>10251918,7,691,AMSTERDAM,GENEVA</v>
      </c>
    </row>
    <row r="1188" spans="1:19" ht="29.25" x14ac:dyDescent="0.25">
      <c r="A1188" s="34">
        <v>43763</v>
      </c>
      <c r="B1188" s="18">
        <v>0.70833333333333337</v>
      </c>
      <c r="C1188" s="18">
        <f ca="1">B1188+(D1188/1440)</f>
        <v>0.74583333333333335</v>
      </c>
      <c r="D1188" s="31">
        <f ca="1">RANDBETWEEN(-30,120)</f>
        <v>54</v>
      </c>
      <c r="E1188" s="19" t="s">
        <v>98</v>
      </c>
      <c r="F1188" s="19" t="s">
        <v>23</v>
      </c>
      <c r="G1188" s="19" t="s">
        <v>199</v>
      </c>
      <c r="H1188" s="19"/>
      <c r="I1188" s="11">
        <f ca="1">IF(C1188&gt;B1188,-(B1188-C1188),C1188-B1188)</f>
        <v>3.7499999999999978E-2</v>
      </c>
      <c r="J1188" s="11">
        <f>MONTH(A1188)</f>
        <v>10</v>
      </c>
      <c r="K1188" s="11" t="str">
        <f>TEXT(DAY(A1188), "DD")</f>
        <v>25</v>
      </c>
      <c r="L1188" s="12" t="str">
        <f ca="1">TEXT(HOUR(C1188),"00")</f>
        <v>17</v>
      </c>
      <c r="M1188" s="12" t="str">
        <f ca="1">TEXT(MINUTE(C1188),"00")</f>
        <v>54</v>
      </c>
      <c r="N1188" s="13" t="str">
        <f ca="1">CONCATENATE(J1188,K1188,L1188,M1188,)</f>
        <v>10251754</v>
      </c>
      <c r="O1188" s="11">
        <f ca="1">I1188*1440</f>
        <v>53.999999999999972</v>
      </c>
      <c r="P1188" s="13">
        <v>745</v>
      </c>
      <c r="Q1188" s="13" t="str">
        <f>E1188</f>
        <v>LONDON LGW</v>
      </c>
      <c r="R1188" s="13" t="s">
        <v>343</v>
      </c>
      <c r="S1188" s="29" t="str">
        <f ca="1">CONCATENATE(N1188,",",INT(O1188),",",P1188,",",Q1188,",",R1188)</f>
        <v>10251754,54,745,LONDON LGW,GENEVA</v>
      </c>
    </row>
    <row r="1189" spans="1:19" x14ac:dyDescent="0.25">
      <c r="A1189" s="34">
        <v>43763</v>
      </c>
      <c r="B1189" s="18">
        <v>0.78125</v>
      </c>
      <c r="C1189" s="18">
        <f ca="1">B1189+(D1189/1440)</f>
        <v>0.7895833333333333</v>
      </c>
      <c r="D1189" s="31">
        <f ca="1">RANDBETWEEN(-30,120)</f>
        <v>12</v>
      </c>
      <c r="E1189" s="19" t="s">
        <v>69</v>
      </c>
      <c r="F1189" s="19" t="s">
        <v>37</v>
      </c>
      <c r="G1189" s="19" t="s">
        <v>228</v>
      </c>
      <c r="H1189" s="19"/>
      <c r="I1189" s="11">
        <f ca="1">IF(C1189&gt;B1189,-(B1189-C1189),C1189-B1189)</f>
        <v>8.3333333333333037E-3</v>
      </c>
      <c r="J1189" s="11">
        <f>MONTH(A1189)</f>
        <v>10</v>
      </c>
      <c r="K1189" s="11" t="str">
        <f>TEXT(DAY(A1189), "DD")</f>
        <v>25</v>
      </c>
      <c r="L1189" s="12" t="str">
        <f ca="1">TEXT(HOUR(C1189),"00")</f>
        <v>18</v>
      </c>
      <c r="M1189" s="12" t="str">
        <f ca="1">TEXT(MINUTE(C1189),"00")</f>
        <v>57</v>
      </c>
      <c r="N1189" s="13" t="str">
        <f ca="1">CONCATENATE(J1189,K1189,L1189,M1189,)</f>
        <v>10251857</v>
      </c>
      <c r="O1189" s="11">
        <f ca="1">I1189*1440</f>
        <v>11.999999999999957</v>
      </c>
      <c r="P1189" s="13">
        <v>1710</v>
      </c>
      <c r="Q1189" s="13" t="str">
        <f>E1189</f>
        <v>ATHENS</v>
      </c>
      <c r="R1189" s="13" t="s">
        <v>343</v>
      </c>
      <c r="S1189" s="29" t="str">
        <f ca="1">CONCATENATE(N1189,",",INT(O1189),",",P1189,",",Q1189,",",R1189)</f>
        <v>10251857,12,1710,ATHENS,GENEVA</v>
      </c>
    </row>
    <row r="1190" spans="1:19" ht="29.25" x14ac:dyDescent="0.25">
      <c r="A1190" s="34">
        <v>43763</v>
      </c>
      <c r="B1190" s="18">
        <v>0.77777777777777779</v>
      </c>
      <c r="C1190" s="18">
        <f ca="1">B1190+(D1190/1440)</f>
        <v>0.85972222222222228</v>
      </c>
      <c r="D1190" s="31">
        <f ca="1">RANDBETWEEN(-30,120)</f>
        <v>118</v>
      </c>
      <c r="E1190" s="19" t="s">
        <v>33</v>
      </c>
      <c r="F1190" s="19" t="s">
        <v>34</v>
      </c>
      <c r="G1190" s="19" t="s">
        <v>227</v>
      </c>
      <c r="H1190" s="19"/>
      <c r="I1190" s="11">
        <f ca="1">IF(C1190&gt;B1190,-(B1190-C1190),C1190-B1190)</f>
        <v>8.1944444444444486E-2</v>
      </c>
      <c r="J1190" s="11">
        <f>MONTH(A1190)</f>
        <v>10</v>
      </c>
      <c r="K1190" s="11" t="str">
        <f>TEXT(DAY(A1190), "DD")</f>
        <v>25</v>
      </c>
      <c r="L1190" s="12" t="str">
        <f ca="1">TEXT(HOUR(C1190),"00")</f>
        <v>20</v>
      </c>
      <c r="M1190" s="12" t="str">
        <f ca="1">TEXT(MINUTE(C1190),"00")</f>
        <v>38</v>
      </c>
      <c r="N1190" s="13" t="str">
        <f ca="1">CONCATENATE(J1190,K1190,L1190,M1190,)</f>
        <v>10252038</v>
      </c>
      <c r="O1190" s="11">
        <f ca="1">I1190*1440</f>
        <v>118.00000000000006</v>
      </c>
      <c r="P1190" s="13">
        <v>691</v>
      </c>
      <c r="Q1190" s="13" t="str">
        <f>E1190</f>
        <v>AMSTERDAM</v>
      </c>
      <c r="R1190" s="13" t="s">
        <v>343</v>
      </c>
      <c r="S1190" s="29" t="str">
        <f ca="1">CONCATENATE(N1190,",",INT(O1190),",",P1190,",",Q1190,",",R1190)</f>
        <v>10252038,118,691,AMSTERDAM,GENEVA</v>
      </c>
    </row>
    <row r="1191" spans="1:19" x14ac:dyDescent="0.25">
      <c r="A1191" s="34">
        <v>43763</v>
      </c>
      <c r="B1191" s="18">
        <v>0.77083333333333337</v>
      </c>
      <c r="C1191" s="18">
        <f ca="1">B1191+(D1191/1440)</f>
        <v>0.78750000000000009</v>
      </c>
      <c r="D1191" s="31">
        <f ca="1">RANDBETWEEN(-30,120)</f>
        <v>24</v>
      </c>
      <c r="E1191" s="19" t="s">
        <v>22</v>
      </c>
      <c r="F1191" s="19" t="s">
        <v>23</v>
      </c>
      <c r="G1191" s="19" t="s">
        <v>224</v>
      </c>
      <c r="H1191" s="19"/>
      <c r="I1191" s="11">
        <f ca="1">IF(C1191&gt;B1191,-(B1191-C1191),C1191-B1191)</f>
        <v>1.6666666666666718E-2</v>
      </c>
      <c r="J1191" s="11">
        <f>MONTH(A1191)</f>
        <v>10</v>
      </c>
      <c r="K1191" s="11" t="str">
        <f>TEXT(DAY(A1191), "DD")</f>
        <v>25</v>
      </c>
      <c r="L1191" s="12" t="str">
        <f ca="1">TEXT(HOUR(C1191),"00")</f>
        <v>18</v>
      </c>
      <c r="M1191" s="12" t="str">
        <f ca="1">TEXT(MINUTE(C1191),"00")</f>
        <v>54</v>
      </c>
      <c r="N1191" s="13" t="str">
        <f ca="1">CONCATENATE(J1191,K1191,L1191,M1191,)</f>
        <v>10251854</v>
      </c>
      <c r="O1191" s="11">
        <f ca="1">I1191*1440</f>
        <v>24.000000000000075</v>
      </c>
      <c r="P1191" s="13">
        <v>291</v>
      </c>
      <c r="Q1191" s="13" t="str">
        <f>E1191</f>
        <v>NICE</v>
      </c>
      <c r="R1191" s="13" t="s">
        <v>343</v>
      </c>
      <c r="S1191" s="29" t="str">
        <f ca="1">CONCATENATE(N1191,",",INT(O1191),",",P1191,",",Q1191,",",R1191)</f>
        <v>10251854,24,291,NICE,GENEVA</v>
      </c>
    </row>
    <row r="1192" spans="1:19" x14ac:dyDescent="0.25">
      <c r="A1192" s="34">
        <v>43763</v>
      </c>
      <c r="B1192" s="18">
        <v>0.80555555555555547</v>
      </c>
      <c r="C1192" s="18">
        <f ca="1">B1192+(D1192/1440)</f>
        <v>0.84583333333333321</v>
      </c>
      <c r="D1192" s="31">
        <f ca="1">RANDBETWEEN(-30,120)</f>
        <v>58</v>
      </c>
      <c r="E1192" s="19" t="s">
        <v>46</v>
      </c>
      <c r="F1192" s="19" t="s">
        <v>47</v>
      </c>
      <c r="G1192" s="19" t="s">
        <v>233</v>
      </c>
      <c r="H1192" s="19"/>
      <c r="I1192" s="11">
        <f ca="1">IF(C1192&gt;B1192,-(B1192-C1192),C1192-B1192)</f>
        <v>4.0277777777777746E-2</v>
      </c>
      <c r="J1192" s="11">
        <f>MONTH(A1192)</f>
        <v>10</v>
      </c>
      <c r="K1192" s="11" t="str">
        <f>TEXT(DAY(A1192), "DD")</f>
        <v>25</v>
      </c>
      <c r="L1192" s="12" t="str">
        <f ca="1">TEXT(HOUR(C1192),"00")</f>
        <v>20</v>
      </c>
      <c r="M1192" s="12" t="str">
        <f ca="1">TEXT(MINUTE(C1192),"00")</f>
        <v>18</v>
      </c>
      <c r="N1192" s="13" t="str">
        <f ca="1">CONCATENATE(J1192,K1192,L1192,M1192,)</f>
        <v>10252018</v>
      </c>
      <c r="O1192" s="11">
        <f ca="1">I1192*1440</f>
        <v>57.999999999999957</v>
      </c>
      <c r="P1192" s="13">
        <v>803</v>
      </c>
      <c r="Q1192" s="13" t="str">
        <f>E1192</f>
        <v>VIENNA</v>
      </c>
      <c r="R1192" s="13" t="s">
        <v>343</v>
      </c>
      <c r="S1192" s="29" t="str">
        <f ca="1">CONCATENATE(N1192,",",INT(O1192),",",P1192,",",Q1192,",",R1192)</f>
        <v>10252018,58,803,VIENNA,GENEVA</v>
      </c>
    </row>
    <row r="1193" spans="1:19" x14ac:dyDescent="0.25">
      <c r="A1193" s="34">
        <v>43763</v>
      </c>
      <c r="B1193" s="18">
        <v>0.81597222222222221</v>
      </c>
      <c r="C1193" s="18">
        <f ca="1">B1193+(D1193/1440)</f>
        <v>0.8833333333333333</v>
      </c>
      <c r="D1193" s="31">
        <f ca="1">RANDBETWEEN(-30,120)</f>
        <v>97</v>
      </c>
      <c r="E1193" s="19" t="s">
        <v>52</v>
      </c>
      <c r="F1193" s="19" t="s">
        <v>23</v>
      </c>
      <c r="G1193" s="19" t="s">
        <v>241</v>
      </c>
      <c r="H1193" s="19"/>
      <c r="I1193" s="11">
        <f ca="1">IF(C1193&gt;B1193,-(B1193-C1193),C1193-B1193)</f>
        <v>6.7361111111111094E-2</v>
      </c>
      <c r="J1193" s="11">
        <f>MONTH(A1193)</f>
        <v>10</v>
      </c>
      <c r="K1193" s="11" t="str">
        <f>TEXT(DAY(A1193), "DD")</f>
        <v>25</v>
      </c>
      <c r="L1193" s="12" t="str">
        <f ca="1">TEXT(HOUR(C1193),"00")</f>
        <v>21</v>
      </c>
      <c r="M1193" s="12" t="str">
        <f ca="1">TEXT(MINUTE(C1193),"00")</f>
        <v>12</v>
      </c>
      <c r="N1193" s="13" t="str">
        <f ca="1">CONCATENATE(J1193,K1193,L1193,M1193,)</f>
        <v>10252112</v>
      </c>
      <c r="O1193" s="11">
        <f ca="1">I1193*1440</f>
        <v>96.999999999999972</v>
      </c>
      <c r="P1193" s="13">
        <v>409</v>
      </c>
      <c r="Q1193" s="13" t="str">
        <f>E1193</f>
        <v>PARIS ORY</v>
      </c>
      <c r="R1193" s="13" t="s">
        <v>343</v>
      </c>
      <c r="S1193" s="29" t="str">
        <f ca="1">CONCATENATE(N1193,",",INT(O1193),",",P1193,",",Q1193,",",R1193)</f>
        <v>10252112,97,409,PARIS ORY,GENEVA</v>
      </c>
    </row>
    <row r="1194" spans="1:19" x14ac:dyDescent="0.25">
      <c r="A1194" s="34">
        <v>43763</v>
      </c>
      <c r="B1194" s="18">
        <v>0.87152777777777779</v>
      </c>
      <c r="C1194" s="18">
        <f ca="1">B1194+(D1194/1440)</f>
        <v>0.87777777777777777</v>
      </c>
      <c r="D1194" s="31">
        <f ca="1">RANDBETWEEN(-30,120)</f>
        <v>9</v>
      </c>
      <c r="E1194" s="19" t="s">
        <v>251</v>
      </c>
      <c r="F1194" s="19" t="s">
        <v>23</v>
      </c>
      <c r="G1194" s="19" t="s">
        <v>252</v>
      </c>
      <c r="H1194" s="19"/>
      <c r="I1194" s="11">
        <f ca="1">IF(C1194&gt;B1194,-(B1194-C1194),C1194-B1194)</f>
        <v>6.2499999999999778E-3</v>
      </c>
      <c r="J1194" s="11">
        <f>MONTH(A1194)</f>
        <v>10</v>
      </c>
      <c r="K1194" s="11" t="str">
        <f>TEXT(DAY(A1194), "DD")</f>
        <v>25</v>
      </c>
      <c r="L1194" s="12" t="str">
        <f ca="1">TEXT(HOUR(C1194),"00")</f>
        <v>21</v>
      </c>
      <c r="M1194" s="12" t="str">
        <f ca="1">TEXT(MINUTE(C1194),"00")</f>
        <v>04</v>
      </c>
      <c r="N1194" s="13" t="str">
        <f ca="1">CONCATENATE(J1194,K1194,L1194,M1194,)</f>
        <v>10252104</v>
      </c>
      <c r="O1194" s="11">
        <f ca="1">I1194*1440</f>
        <v>8.999999999999968</v>
      </c>
      <c r="P1194" s="13">
        <v>1549</v>
      </c>
      <c r="Q1194" s="13" t="str">
        <f>E1194</f>
        <v>FARO</v>
      </c>
      <c r="R1194" s="13" t="s">
        <v>343</v>
      </c>
      <c r="S1194" s="29" t="str">
        <f ca="1">CONCATENATE(N1194,",",INT(O1194),",",P1194,",",Q1194,",",R1194)</f>
        <v>10252104,8,1549,FARO,GENEVA</v>
      </c>
    </row>
    <row r="1195" spans="1:19" x14ac:dyDescent="0.25">
      <c r="A1195" s="34">
        <v>43763</v>
      </c>
      <c r="B1195" s="18">
        <v>0.80902777777777779</v>
      </c>
      <c r="C1195" s="18">
        <f ca="1">B1195+(D1195/1440)</f>
        <v>0.82013888888888886</v>
      </c>
      <c r="D1195" s="31">
        <f ca="1">RANDBETWEEN(-30,120)</f>
        <v>16</v>
      </c>
      <c r="E1195" s="19" t="s">
        <v>39</v>
      </c>
      <c r="F1195" s="19" t="s">
        <v>37</v>
      </c>
      <c r="G1195" s="19" t="s">
        <v>235</v>
      </c>
      <c r="H1195" s="19"/>
      <c r="I1195" s="11">
        <f ca="1">IF(C1195&gt;B1195,-(B1195-C1195),C1195-B1195)</f>
        <v>1.1111111111111072E-2</v>
      </c>
      <c r="J1195" s="11">
        <f>MONTH(A1195)</f>
        <v>10</v>
      </c>
      <c r="K1195" s="11" t="str">
        <f>TEXT(DAY(A1195), "DD")</f>
        <v>25</v>
      </c>
      <c r="L1195" s="12" t="str">
        <f ca="1">TEXT(HOUR(C1195),"00")</f>
        <v>19</v>
      </c>
      <c r="M1195" s="12" t="str">
        <f ca="1">TEXT(MINUTE(C1195),"00")</f>
        <v>41</v>
      </c>
      <c r="N1195" s="13" t="str">
        <f ca="1">CONCATENATE(J1195,K1195,L1195,M1195,)</f>
        <v>10251941</v>
      </c>
      <c r="O1195" s="11">
        <f ca="1">I1195*1440</f>
        <v>15.999999999999943</v>
      </c>
      <c r="P1195" s="13">
        <v>463</v>
      </c>
      <c r="Q1195" s="13" t="str">
        <f>E1195</f>
        <v>MUNICH</v>
      </c>
      <c r="R1195" s="13" t="s">
        <v>343</v>
      </c>
      <c r="S1195" s="29" t="str">
        <f ca="1">CONCATENATE(N1195,",",INT(O1195),",",P1195,",",Q1195,",",R1195)</f>
        <v>10251941,15,463,MUNICH,GENEVA</v>
      </c>
    </row>
    <row r="1196" spans="1:19" ht="29.25" x14ac:dyDescent="0.25">
      <c r="A1196" s="34">
        <v>43763</v>
      </c>
      <c r="B1196" s="18">
        <v>0.88194444444444453</v>
      </c>
      <c r="C1196" s="18">
        <f ca="1">B1196+(D1196/1440)</f>
        <v>0.86944444444444458</v>
      </c>
      <c r="D1196" s="31">
        <f ca="1">RANDBETWEEN(-30,120)</f>
        <v>-18</v>
      </c>
      <c r="E1196" s="19" t="s">
        <v>257</v>
      </c>
      <c r="F1196" s="19" t="s">
        <v>23</v>
      </c>
      <c r="G1196" s="19" t="s">
        <v>258</v>
      </c>
      <c r="H1196" s="19"/>
      <c r="I1196" s="11">
        <f ca="1">IF(C1196&gt;B1196,-(B1196-C1196),C1196-B1196)</f>
        <v>-1.2499999999999956E-2</v>
      </c>
      <c r="J1196" s="11">
        <f>MONTH(A1196)</f>
        <v>10</v>
      </c>
      <c r="K1196" s="11" t="str">
        <f>TEXT(DAY(A1196), "DD")</f>
        <v>25</v>
      </c>
      <c r="L1196" s="12" t="str">
        <f ca="1">TEXT(HOUR(C1196),"00")</f>
        <v>20</v>
      </c>
      <c r="M1196" s="12" t="str">
        <f ca="1">TEXT(MINUTE(C1196),"00")</f>
        <v>52</v>
      </c>
      <c r="N1196" s="13" t="str">
        <f ca="1">CONCATENATE(J1196,K1196,L1196,M1196,)</f>
        <v>10252052</v>
      </c>
      <c r="O1196" s="11">
        <f ca="1">I1196*1440</f>
        <v>-17.999999999999936</v>
      </c>
      <c r="P1196" s="13">
        <v>907</v>
      </c>
      <c r="Q1196" s="13" t="str">
        <f>E1196</f>
        <v>BIRMINGHAM</v>
      </c>
      <c r="R1196" s="13" t="s">
        <v>343</v>
      </c>
      <c r="S1196" s="29" t="str">
        <f ca="1">CONCATENATE(N1196,",",INT(O1196),",",P1196,",",Q1196,",",R1196)</f>
        <v>10252052,-18,907,BIRMINGHAM,GENEVA</v>
      </c>
    </row>
    <row r="1197" spans="1:19" x14ac:dyDescent="0.25">
      <c r="A1197" s="34">
        <v>43763</v>
      </c>
      <c r="B1197" s="18">
        <v>0.93402777777777779</v>
      </c>
      <c r="C1197" s="18">
        <f ca="1">B1197+(D1197/1440)</f>
        <v>0.91875000000000007</v>
      </c>
      <c r="D1197" s="31">
        <f ca="1">RANDBETWEEN(-30,120)</f>
        <v>-22</v>
      </c>
      <c r="E1197" s="19" t="s">
        <v>107</v>
      </c>
      <c r="F1197" s="19" t="s">
        <v>23</v>
      </c>
      <c r="G1197" s="19" t="s">
        <v>276</v>
      </c>
      <c r="H1197" s="19"/>
      <c r="I1197" s="11">
        <f ca="1">IF(C1197&gt;B1197,-(B1197-C1197),C1197-B1197)</f>
        <v>-1.5277777777777724E-2</v>
      </c>
      <c r="J1197" s="11">
        <f>MONTH(A1197)</f>
        <v>10</v>
      </c>
      <c r="K1197" s="11" t="str">
        <f>TEXT(DAY(A1197), "DD")</f>
        <v>25</v>
      </c>
      <c r="L1197" s="12" t="str">
        <f ca="1">TEXT(HOUR(C1197),"00")</f>
        <v>22</v>
      </c>
      <c r="M1197" s="12" t="str">
        <f ca="1">TEXT(MINUTE(C1197),"00")</f>
        <v>03</v>
      </c>
      <c r="N1197" s="13" t="str">
        <f ca="1">CONCATENATE(J1197,K1197,L1197,M1197,)</f>
        <v>10252203</v>
      </c>
      <c r="O1197" s="11">
        <f ca="1">I1197*1440</f>
        <v>-21.999999999999922</v>
      </c>
      <c r="P1197" s="13">
        <v>1501</v>
      </c>
      <c r="Q1197" s="13" t="str">
        <f>E1197</f>
        <v>LISBON</v>
      </c>
      <c r="R1197" s="13" t="s">
        <v>343</v>
      </c>
      <c r="S1197" s="29" t="str">
        <f ca="1">CONCATENATE(N1197,",",INT(O1197),",",P1197,",",Q1197,",",R1197)</f>
        <v>10252203,-22,1501,LISBON,GENEVA</v>
      </c>
    </row>
    <row r="1198" spans="1:19" ht="29.25" x14ac:dyDescent="0.25">
      <c r="A1198" s="34">
        <v>43763</v>
      </c>
      <c r="B1198" s="18">
        <v>0.8125</v>
      </c>
      <c r="C1198" s="18">
        <f ca="1">B1198+(D1198/1440)</f>
        <v>0.84375</v>
      </c>
      <c r="D1198" s="31">
        <f ca="1">RANDBETWEEN(-30,120)</f>
        <v>45</v>
      </c>
      <c r="E1198" s="19" t="s">
        <v>238</v>
      </c>
      <c r="F1198" s="19" t="s">
        <v>37</v>
      </c>
      <c r="G1198" s="19" t="s">
        <v>239</v>
      </c>
      <c r="H1198" s="19"/>
      <c r="I1198" s="11">
        <f ca="1">IF(C1198&gt;B1198,-(B1198-C1198),C1198-B1198)</f>
        <v>3.125E-2</v>
      </c>
      <c r="J1198" s="11">
        <f>MONTH(A1198)</f>
        <v>10</v>
      </c>
      <c r="K1198" s="11" t="str">
        <f>TEXT(DAY(A1198), "DD")</f>
        <v>25</v>
      </c>
      <c r="L1198" s="12" t="str">
        <f ca="1">TEXT(HOUR(C1198),"00")</f>
        <v>20</v>
      </c>
      <c r="M1198" s="12" t="str">
        <f ca="1">TEXT(MINUTE(C1198),"00")</f>
        <v>15</v>
      </c>
      <c r="N1198" s="13" t="str">
        <f ca="1">CONCATENATE(J1198,K1198,L1198,M1198,)</f>
        <v>10252015</v>
      </c>
      <c r="O1198" s="11">
        <f ca="1">I1198*1440</f>
        <v>45</v>
      </c>
      <c r="P1198" s="13">
        <v>3468</v>
      </c>
      <c r="Q1198" s="13" t="str">
        <f>E1198</f>
        <v>MARSA ALAM</v>
      </c>
      <c r="R1198" s="13" t="s">
        <v>343</v>
      </c>
      <c r="S1198" s="29" t="str">
        <f ca="1">CONCATENATE(N1198,",",INT(O1198),",",P1198,",",Q1198,",",R1198)</f>
        <v>10252015,45,3468,MARSA ALAM,GENEVA</v>
      </c>
    </row>
    <row r="1199" spans="1:19" ht="29.25" x14ac:dyDescent="0.25">
      <c r="A1199" s="34">
        <v>43763</v>
      </c>
      <c r="B1199" s="18">
        <v>0.8125</v>
      </c>
      <c r="C1199" s="18">
        <f ca="1">B1199+(D1199/1440)</f>
        <v>0.80069444444444449</v>
      </c>
      <c r="D1199" s="31">
        <f ca="1">RANDBETWEEN(-30,120)</f>
        <v>-17</v>
      </c>
      <c r="E1199" s="19" t="s">
        <v>236</v>
      </c>
      <c r="F1199" s="19" t="s">
        <v>23</v>
      </c>
      <c r="G1199" s="19" t="s">
        <v>237</v>
      </c>
      <c r="H1199" s="19"/>
      <c r="I1199" s="11">
        <f ca="1">IF(C1199&gt;B1199,-(B1199-C1199),C1199-B1199)</f>
        <v>-1.1805555555555514E-2</v>
      </c>
      <c r="J1199" s="11">
        <f>MONTH(A1199)</f>
        <v>10</v>
      </c>
      <c r="K1199" s="11" t="str">
        <f>TEXT(DAY(A1199), "DD")</f>
        <v>25</v>
      </c>
      <c r="L1199" s="12" t="str">
        <f ca="1">TEXT(HOUR(C1199),"00")</f>
        <v>19</v>
      </c>
      <c r="M1199" s="12" t="str">
        <f ca="1">TEXT(MINUTE(C1199),"00")</f>
        <v>13</v>
      </c>
      <c r="N1199" s="13" t="str">
        <f ca="1">CONCATENATE(J1199,K1199,L1199,M1199,)</f>
        <v>10251913</v>
      </c>
      <c r="O1199" s="11">
        <f ca="1">I1199*1440</f>
        <v>-16.99999999999994</v>
      </c>
      <c r="P1199" s="13">
        <v>1262</v>
      </c>
      <c r="Q1199" s="13" t="str">
        <f>E1199</f>
        <v>EDINBURGH</v>
      </c>
      <c r="R1199" s="13" t="s">
        <v>343</v>
      </c>
      <c r="S1199" s="29" t="str">
        <f ca="1">CONCATENATE(N1199,",",INT(O1199),",",P1199,",",Q1199,",",R1199)</f>
        <v>10251913,-17,1262,EDINBURGH,GENEVA</v>
      </c>
    </row>
    <row r="1200" spans="1:19" x14ac:dyDescent="0.25">
      <c r="A1200" s="34">
        <v>43763</v>
      </c>
      <c r="B1200" s="18">
        <v>0.85416666666666663</v>
      </c>
      <c r="C1200" s="18">
        <f ca="1">B1200+(D1200/1440)</f>
        <v>0.91388888888888886</v>
      </c>
      <c r="D1200" s="31">
        <f ca="1">RANDBETWEEN(-30,120)</f>
        <v>86</v>
      </c>
      <c r="E1200" s="19" t="s">
        <v>182</v>
      </c>
      <c r="F1200" s="19" t="s">
        <v>23</v>
      </c>
      <c r="G1200" s="19" t="s">
        <v>248</v>
      </c>
      <c r="H1200" s="19"/>
      <c r="I1200" s="11">
        <f ca="1">IF(C1200&gt;B1200,-(B1200-C1200),C1200-B1200)</f>
        <v>5.9722222222222232E-2</v>
      </c>
      <c r="J1200" s="11">
        <f>MONTH(A1200)</f>
        <v>10</v>
      </c>
      <c r="K1200" s="11" t="str">
        <f>TEXT(DAY(A1200), "DD")</f>
        <v>25</v>
      </c>
      <c r="L1200" s="12" t="str">
        <f ca="1">TEXT(HOUR(C1200),"00")</f>
        <v>21</v>
      </c>
      <c r="M1200" s="12" t="str">
        <f ca="1">TEXT(MINUTE(C1200),"00")</f>
        <v>56</v>
      </c>
      <c r="N1200" s="13" t="str">
        <f ca="1">CONCATENATE(J1200,K1200,L1200,M1200,)</f>
        <v>10252156</v>
      </c>
      <c r="O1200" s="11">
        <f ca="1">I1200*1440</f>
        <v>86.000000000000014</v>
      </c>
      <c r="P1200" s="13">
        <v>864</v>
      </c>
      <c r="Q1200" s="13" t="str">
        <f>E1200</f>
        <v>BRISTOL</v>
      </c>
      <c r="R1200" s="13" t="s">
        <v>343</v>
      </c>
      <c r="S1200" s="29" t="str">
        <f ca="1">CONCATENATE(N1200,",",INT(O1200),",",P1200,",",Q1200,",",R1200)</f>
        <v>10252156,86,864,BRISTOL,GENEVA</v>
      </c>
    </row>
    <row r="1201" spans="1:19" x14ac:dyDescent="0.25">
      <c r="A1201" s="34">
        <v>43763</v>
      </c>
      <c r="B1201" s="18">
        <v>0.87847222222222221</v>
      </c>
      <c r="C1201" s="18">
        <f ca="1">B1201+(D1201/1440)</f>
        <v>0.85833333333333328</v>
      </c>
      <c r="D1201" s="31">
        <f ca="1">RANDBETWEEN(-30,120)</f>
        <v>-29</v>
      </c>
      <c r="E1201" s="19" t="s">
        <v>56</v>
      </c>
      <c r="F1201" s="19" t="s">
        <v>23</v>
      </c>
      <c r="G1201" s="19" t="s">
        <v>256</v>
      </c>
      <c r="H1201" s="19"/>
      <c r="I1201" s="11">
        <f ca="1">IF(C1201&gt;B1201,-(B1201-C1201),C1201-B1201)</f>
        <v>-2.0138888888888928E-2</v>
      </c>
      <c r="J1201" s="11">
        <f>MONTH(A1201)</f>
        <v>10</v>
      </c>
      <c r="K1201" s="11" t="str">
        <f>TEXT(DAY(A1201), "DD")</f>
        <v>25</v>
      </c>
      <c r="L1201" s="12" t="str">
        <f ca="1">TEXT(HOUR(C1201),"00")</f>
        <v>20</v>
      </c>
      <c r="M1201" s="12" t="str">
        <f ca="1">TEXT(MINUTE(C1201),"00")</f>
        <v>36</v>
      </c>
      <c r="N1201" s="13" t="str">
        <f ca="1">CONCATENATE(J1201,K1201,L1201,M1201,)</f>
        <v>10252036</v>
      </c>
      <c r="O1201" s="11">
        <f ca="1">I1201*1440</f>
        <v>-29.000000000000057</v>
      </c>
      <c r="P1201" s="13">
        <v>1309</v>
      </c>
      <c r="Q1201" s="13" t="str">
        <f>E1201</f>
        <v>PORTO</v>
      </c>
      <c r="R1201" s="13" t="s">
        <v>343</v>
      </c>
      <c r="S1201" s="29" t="str">
        <f ca="1">CONCATENATE(N1201,",",INT(O1201),",",P1201,",",Q1201,",",R1201)</f>
        <v>10252036,-30,1309,PORTO,GENEVA</v>
      </c>
    </row>
    <row r="1202" spans="1:19" ht="29.25" x14ac:dyDescent="0.25">
      <c r="A1202" s="34">
        <v>43763</v>
      </c>
      <c r="B1202" s="18">
        <v>0.92013888888888884</v>
      </c>
      <c r="C1202" s="18">
        <f ca="1">B1202+(D1202/1440)</f>
        <v>0.98333333333333328</v>
      </c>
      <c r="D1202" s="31">
        <f ca="1">RANDBETWEEN(-30,120)</f>
        <v>91</v>
      </c>
      <c r="E1202" s="19" t="s">
        <v>54</v>
      </c>
      <c r="F1202" s="19" t="s">
        <v>37</v>
      </c>
      <c r="G1202" s="19" t="s">
        <v>268</v>
      </c>
      <c r="H1202" s="19"/>
      <c r="I1202" s="11">
        <f ca="1">IF(C1202&gt;B1202,-(B1202-C1202),C1202-B1202)</f>
        <v>6.3194444444444442E-2</v>
      </c>
      <c r="J1202" s="11">
        <f>MONTH(A1202)</f>
        <v>10</v>
      </c>
      <c r="K1202" s="11" t="str">
        <f>TEXT(DAY(A1202), "DD")</f>
        <v>25</v>
      </c>
      <c r="L1202" s="12" t="str">
        <f ca="1">TEXT(HOUR(C1202),"00")</f>
        <v>23</v>
      </c>
      <c r="M1202" s="12" t="str">
        <f ca="1">TEXT(MINUTE(C1202),"00")</f>
        <v>36</v>
      </c>
      <c r="N1202" s="13" t="str">
        <f ca="1">CONCATENATE(J1202,K1202,L1202,M1202,)</f>
        <v>10252336</v>
      </c>
      <c r="O1202" s="11">
        <f ca="1">I1202*1440</f>
        <v>91</v>
      </c>
      <c r="P1202" s="13">
        <v>745</v>
      </c>
      <c r="Q1202" s="13" t="str">
        <f>E1202</f>
        <v>LONDON LHR</v>
      </c>
      <c r="R1202" s="13" t="s">
        <v>343</v>
      </c>
      <c r="S1202" s="29" t="str">
        <f ca="1">CONCATENATE(N1202,",",INT(O1202),",",P1202,",",Q1202,",",R1202)</f>
        <v>10252336,91,745,LONDON LHR,GENEVA</v>
      </c>
    </row>
    <row r="1203" spans="1:19" ht="29.25" x14ac:dyDescent="0.25">
      <c r="A1203" s="34">
        <v>43763</v>
      </c>
      <c r="B1203" s="18">
        <v>0.94444444444444453</v>
      </c>
      <c r="C1203" s="18">
        <f ca="1">B1203+(D1203/1440)</f>
        <v>0.95277777777777783</v>
      </c>
      <c r="D1203" s="31">
        <f ca="1">RANDBETWEEN(-30,120)</f>
        <v>12</v>
      </c>
      <c r="E1203" s="19" t="s">
        <v>33</v>
      </c>
      <c r="F1203" s="19" t="s">
        <v>34</v>
      </c>
      <c r="G1203" s="19" t="s">
        <v>280</v>
      </c>
      <c r="H1203" s="19"/>
      <c r="I1203" s="11">
        <f ca="1">IF(C1203&gt;B1203,-(B1203-C1203),C1203-B1203)</f>
        <v>8.3333333333333037E-3</v>
      </c>
      <c r="J1203" s="11">
        <f>MONTH(A1203)</f>
        <v>10</v>
      </c>
      <c r="K1203" s="11" t="str">
        <f>TEXT(DAY(A1203), "DD")</f>
        <v>25</v>
      </c>
      <c r="L1203" s="12" t="str">
        <f ca="1">TEXT(HOUR(C1203),"00")</f>
        <v>22</v>
      </c>
      <c r="M1203" s="12" t="str">
        <f ca="1">TEXT(MINUTE(C1203),"00")</f>
        <v>52</v>
      </c>
      <c r="N1203" s="13" t="str">
        <f ca="1">CONCATENATE(J1203,K1203,L1203,M1203,)</f>
        <v>10252252</v>
      </c>
      <c r="O1203" s="11">
        <f ca="1">I1203*1440</f>
        <v>11.999999999999957</v>
      </c>
      <c r="P1203" s="13">
        <v>691</v>
      </c>
      <c r="Q1203" s="13" t="str">
        <f>E1203</f>
        <v>AMSTERDAM</v>
      </c>
      <c r="R1203" s="13" t="s">
        <v>343</v>
      </c>
      <c r="S1203" s="29" t="str">
        <f ca="1">CONCATENATE(N1203,",",INT(O1203),",",P1203,",",Q1203,",",R1203)</f>
        <v>10252252,12,691,AMSTERDAM,GENEVA</v>
      </c>
    </row>
    <row r="1204" spans="1:19" ht="29.25" x14ac:dyDescent="0.25">
      <c r="A1204" s="34">
        <v>43763</v>
      </c>
      <c r="B1204" s="18">
        <v>0.85416666666666663</v>
      </c>
      <c r="C1204" s="18">
        <f ca="1">B1204+(D1204/1440)</f>
        <v>0.93194444444444446</v>
      </c>
      <c r="D1204" s="31">
        <f ca="1">RANDBETWEEN(-30,120)</f>
        <v>112</v>
      </c>
      <c r="E1204" s="19" t="s">
        <v>13</v>
      </c>
      <c r="F1204" s="19" t="s">
        <v>14</v>
      </c>
      <c r="G1204" s="19" t="s">
        <v>247</v>
      </c>
      <c r="H1204" s="19"/>
      <c r="I1204" s="11">
        <f ca="1">IF(C1204&gt;B1204,-(B1204-C1204),C1204-B1204)</f>
        <v>7.7777777777777835E-2</v>
      </c>
      <c r="J1204" s="11">
        <f>MONTH(A1204)</f>
        <v>10</v>
      </c>
      <c r="K1204" s="11" t="str">
        <f>TEXT(DAY(A1204), "DD")</f>
        <v>25</v>
      </c>
      <c r="L1204" s="12" t="str">
        <f ca="1">TEXT(HOUR(C1204),"00")</f>
        <v>22</v>
      </c>
      <c r="M1204" s="12" t="str">
        <f ca="1">TEXT(MINUTE(C1204),"00")</f>
        <v>22</v>
      </c>
      <c r="N1204" s="13" t="str">
        <f ca="1">CONCATENATE(J1204,K1204,L1204,M1204,)</f>
        <v>10252222</v>
      </c>
      <c r="O1204" s="11">
        <f ca="1">I1204*1440</f>
        <v>112.00000000000009</v>
      </c>
      <c r="P1204" s="13">
        <v>532</v>
      </c>
      <c r="Q1204" s="13" t="str">
        <f>E1204</f>
        <v>BRUSSELS</v>
      </c>
      <c r="R1204" s="13" t="s">
        <v>343</v>
      </c>
      <c r="S1204" s="29" t="str">
        <f ca="1">CONCATENATE(N1204,",",INT(O1204),",",P1204,",",Q1204,",",R1204)</f>
        <v>10252222,112,532,BRUSSELS,GENEVA</v>
      </c>
    </row>
    <row r="1205" spans="1:19" ht="29.25" x14ac:dyDescent="0.25">
      <c r="A1205" s="34">
        <v>43763</v>
      </c>
      <c r="B1205" s="18">
        <v>0.91666666666666663</v>
      </c>
      <c r="C1205" s="18">
        <f ca="1">B1205+(D1205/1440)</f>
        <v>0.96041666666666659</v>
      </c>
      <c r="D1205" s="31">
        <f ca="1">RANDBETWEEN(-30,120)</f>
        <v>63</v>
      </c>
      <c r="E1205" s="19" t="s">
        <v>205</v>
      </c>
      <c r="F1205" s="19" t="s">
        <v>23</v>
      </c>
      <c r="G1205" s="19" t="s">
        <v>264</v>
      </c>
      <c r="H1205" s="19"/>
      <c r="I1205" s="11">
        <f ca="1">IF(C1205&gt;B1205,-(B1205-C1205),C1205-B1205)</f>
        <v>4.3749999999999956E-2</v>
      </c>
      <c r="J1205" s="11">
        <f>MONTH(A1205)</f>
        <v>10</v>
      </c>
      <c r="K1205" s="11" t="str">
        <f>TEXT(DAY(A1205), "DD")</f>
        <v>25</v>
      </c>
      <c r="L1205" s="12" t="str">
        <f ca="1">TEXT(HOUR(C1205),"00")</f>
        <v>23</v>
      </c>
      <c r="M1205" s="12" t="str">
        <f ca="1">TEXT(MINUTE(C1205),"00")</f>
        <v>03</v>
      </c>
      <c r="N1205" s="13" t="str">
        <f ca="1">CONCATENATE(J1205,K1205,L1205,M1205,)</f>
        <v>10252303</v>
      </c>
      <c r="O1205" s="11">
        <f ca="1">I1205*1440</f>
        <v>62.999999999999936</v>
      </c>
      <c r="P1205" s="13">
        <v>2023</v>
      </c>
      <c r="Q1205" s="13" t="str">
        <f>E1205</f>
        <v>MARRAKECH</v>
      </c>
      <c r="R1205" s="13" t="s">
        <v>343</v>
      </c>
      <c r="S1205" s="29" t="str">
        <f ca="1">CONCATENATE(N1205,",",INT(O1205),",",P1205,",",Q1205,",",R1205)</f>
        <v>10252303,62,2023,MARRAKECH,GENEVA</v>
      </c>
    </row>
    <row r="1206" spans="1:19" ht="29.25" x14ac:dyDescent="0.25">
      <c r="A1206" s="34">
        <v>43763</v>
      </c>
      <c r="B1206" s="18">
        <v>0.95486111111111116</v>
      </c>
      <c r="C1206" s="18">
        <f ca="1">B1206+(D1206/1440)</f>
        <v>1.0243055555555556</v>
      </c>
      <c r="D1206" s="31">
        <f ca="1">RANDBETWEEN(-30,120)</f>
        <v>100</v>
      </c>
      <c r="E1206" s="19" t="s">
        <v>25</v>
      </c>
      <c r="F1206" s="19" t="s">
        <v>23</v>
      </c>
      <c r="G1206" s="19" t="s">
        <v>283</v>
      </c>
      <c r="H1206" s="19"/>
      <c r="I1206" s="11">
        <f ca="1">IF(C1206&gt;B1206,-(B1206-C1206),C1206-B1206)</f>
        <v>6.944444444444442E-2</v>
      </c>
      <c r="J1206" s="11">
        <f>MONTH(A1206)</f>
        <v>10</v>
      </c>
      <c r="K1206" s="11" t="str">
        <f>TEXT(DAY(A1206), "DD")</f>
        <v>25</v>
      </c>
      <c r="L1206" s="12" t="str">
        <f ca="1">TEXT(HOUR(C1206),"00")</f>
        <v>00</v>
      </c>
      <c r="M1206" s="12" t="str">
        <f ca="1">TEXT(MINUTE(C1206),"00")</f>
        <v>35</v>
      </c>
      <c r="N1206" s="13" t="str">
        <f ca="1">CONCATENATE(J1206,K1206,L1206,M1206,)</f>
        <v>10250035</v>
      </c>
      <c r="O1206" s="11">
        <f ca="1">I1206*1440</f>
        <v>99.999999999999972</v>
      </c>
      <c r="P1206" s="13">
        <v>622</v>
      </c>
      <c r="Q1206" s="13" t="str">
        <f>E1206</f>
        <v>BARCELONA</v>
      </c>
      <c r="R1206" s="13" t="s">
        <v>343</v>
      </c>
      <c r="S1206" s="29" t="str">
        <f ca="1">CONCATENATE(N1206,",",INT(O1206),",",P1206,",",Q1206,",",R1206)</f>
        <v>10250035,100,622,BARCELONA,GENEVA</v>
      </c>
    </row>
    <row r="1207" spans="1:19" x14ac:dyDescent="0.25">
      <c r="A1207" s="34">
        <v>43763</v>
      </c>
      <c r="B1207" s="18">
        <v>0.92361111111111116</v>
      </c>
      <c r="C1207" s="18">
        <f ca="1">B1207+(D1207/1440)</f>
        <v>0.98750000000000004</v>
      </c>
      <c r="D1207" s="31">
        <f ca="1">RANDBETWEEN(-30,120)</f>
        <v>92</v>
      </c>
      <c r="E1207" s="19" t="s">
        <v>156</v>
      </c>
      <c r="F1207" s="19" t="s">
        <v>23</v>
      </c>
      <c r="G1207" s="19" t="s">
        <v>271</v>
      </c>
      <c r="H1207" s="19"/>
      <c r="I1207" s="11">
        <f ca="1">IF(C1207&gt;B1207,-(B1207-C1207),C1207-B1207)</f>
        <v>6.3888888888888884E-2</v>
      </c>
      <c r="J1207" s="11">
        <f>MONTH(A1207)</f>
        <v>10</v>
      </c>
      <c r="K1207" s="11" t="str">
        <f>TEXT(DAY(A1207), "DD")</f>
        <v>25</v>
      </c>
      <c r="L1207" s="12" t="str">
        <f ca="1">TEXT(HOUR(C1207),"00")</f>
        <v>23</v>
      </c>
      <c r="M1207" s="12" t="str">
        <f ca="1">TEXT(MINUTE(C1207),"00")</f>
        <v>42</v>
      </c>
      <c r="N1207" s="13" t="str">
        <f ca="1">CONCATENATE(J1207,K1207,L1207,M1207,)</f>
        <v>10252342</v>
      </c>
      <c r="O1207" s="11">
        <f ca="1">I1207*1440</f>
        <v>92</v>
      </c>
      <c r="P1207" s="13">
        <v>597</v>
      </c>
      <c r="Q1207" s="13" t="str">
        <f>E1207</f>
        <v>NANTES</v>
      </c>
      <c r="R1207" s="13" t="s">
        <v>343</v>
      </c>
      <c r="S1207" s="29" t="str">
        <f ca="1">CONCATENATE(N1207,",",INT(O1207),",",P1207,",",Q1207,",",R1207)</f>
        <v>10252342,92,597,NANTES,GENEVA</v>
      </c>
    </row>
    <row r="1208" spans="1:19" x14ac:dyDescent="0.25">
      <c r="A1208" s="34">
        <v>43763</v>
      </c>
      <c r="B1208" s="18">
        <v>0.91319444444444453</v>
      </c>
      <c r="C1208" s="18">
        <f ca="1">B1208+(D1208/1440)</f>
        <v>0.93055555555555569</v>
      </c>
      <c r="D1208" s="31">
        <f ca="1">RANDBETWEEN(-30,120)</f>
        <v>25</v>
      </c>
      <c r="E1208" s="19" t="s">
        <v>46</v>
      </c>
      <c r="F1208" s="19" t="s">
        <v>47</v>
      </c>
      <c r="G1208" s="19" t="s">
        <v>263</v>
      </c>
      <c r="H1208" s="19"/>
      <c r="I1208" s="11">
        <f ca="1">IF(C1208&gt;B1208,-(B1208-C1208),C1208-B1208)</f>
        <v>1.736111111111116E-2</v>
      </c>
      <c r="J1208" s="11">
        <f>MONTH(A1208)</f>
        <v>10</v>
      </c>
      <c r="K1208" s="11" t="str">
        <f>TEXT(DAY(A1208), "DD")</f>
        <v>25</v>
      </c>
      <c r="L1208" s="12" t="str">
        <f ca="1">TEXT(HOUR(C1208),"00")</f>
        <v>22</v>
      </c>
      <c r="M1208" s="12" t="str">
        <f ca="1">TEXT(MINUTE(C1208),"00")</f>
        <v>20</v>
      </c>
      <c r="N1208" s="13" t="str">
        <f ca="1">CONCATENATE(J1208,K1208,L1208,M1208,)</f>
        <v>10252220</v>
      </c>
      <c r="O1208" s="11">
        <f ca="1">I1208*1440</f>
        <v>25.000000000000071</v>
      </c>
      <c r="P1208" s="13">
        <v>803</v>
      </c>
      <c r="Q1208" s="13" t="str">
        <f>E1208</f>
        <v>VIENNA</v>
      </c>
      <c r="R1208" s="13" t="s">
        <v>343</v>
      </c>
      <c r="S1208" s="29" t="str">
        <f ca="1">CONCATENATE(N1208,",",INT(O1208),",",P1208,",",Q1208,",",R1208)</f>
        <v>10252220,25,803,VIENNA,GENEVA</v>
      </c>
    </row>
    <row r="1209" spans="1:19" ht="29.25" x14ac:dyDescent="0.25">
      <c r="A1209" s="34">
        <v>43763</v>
      </c>
      <c r="B1209" s="18">
        <v>0.87152777777777779</v>
      </c>
      <c r="C1209" s="18">
        <f ca="1">B1209+(D1209/1440)</f>
        <v>0.92013888888888895</v>
      </c>
      <c r="D1209" s="31">
        <f ca="1">RANDBETWEEN(-30,120)</f>
        <v>70</v>
      </c>
      <c r="E1209" s="19" t="s">
        <v>98</v>
      </c>
      <c r="F1209" s="19" t="s">
        <v>23</v>
      </c>
      <c r="G1209" s="19" t="s">
        <v>253</v>
      </c>
      <c r="H1209" s="19"/>
      <c r="I1209" s="11">
        <f ca="1">IF(C1209&gt;B1209,-(B1209-C1209),C1209-B1209)</f>
        <v>4.861111111111116E-2</v>
      </c>
      <c r="J1209" s="11">
        <f>MONTH(A1209)</f>
        <v>10</v>
      </c>
      <c r="K1209" s="11" t="str">
        <f>TEXT(DAY(A1209), "DD")</f>
        <v>25</v>
      </c>
      <c r="L1209" s="12" t="str">
        <f ca="1">TEXT(HOUR(C1209),"00")</f>
        <v>22</v>
      </c>
      <c r="M1209" s="12" t="str">
        <f ca="1">TEXT(MINUTE(C1209),"00")</f>
        <v>05</v>
      </c>
      <c r="N1209" s="13" t="str">
        <f ca="1">CONCATENATE(J1209,K1209,L1209,M1209,)</f>
        <v>10252205</v>
      </c>
      <c r="O1209" s="11">
        <f ca="1">I1209*1440</f>
        <v>70.000000000000071</v>
      </c>
      <c r="P1209" s="13">
        <v>745</v>
      </c>
      <c r="Q1209" s="13" t="str">
        <f>E1209</f>
        <v>LONDON LGW</v>
      </c>
      <c r="R1209" s="13" t="s">
        <v>343</v>
      </c>
      <c r="S1209" s="29" t="str">
        <f ca="1">CONCATENATE(N1209,",",INT(O1209),",",P1209,",",Q1209,",",R1209)</f>
        <v>10252205,70,745,LONDON LGW,GENEVA</v>
      </c>
    </row>
    <row r="1210" spans="1:19" x14ac:dyDescent="0.25">
      <c r="A1210" s="34">
        <v>43763</v>
      </c>
      <c r="B1210" s="18">
        <v>0.81944444444444453</v>
      </c>
      <c r="C1210" s="18">
        <f ca="1">B1210+(D1210/1440)</f>
        <v>0.84722222222222232</v>
      </c>
      <c r="D1210" s="31">
        <f ca="1">RANDBETWEEN(-30,120)</f>
        <v>40</v>
      </c>
      <c r="E1210" s="19" t="s">
        <v>30</v>
      </c>
      <c r="F1210" s="19" t="s">
        <v>31</v>
      </c>
      <c r="G1210" s="19" t="s">
        <v>242</v>
      </c>
      <c r="H1210" s="19"/>
      <c r="I1210" s="11">
        <f ca="1">IF(C1210&gt;B1210,-(B1210-C1210),C1210-B1210)</f>
        <v>2.777777777777779E-2</v>
      </c>
      <c r="J1210" s="11">
        <f>MONTH(A1210)</f>
        <v>10</v>
      </c>
      <c r="K1210" s="11" t="str">
        <f>TEXT(DAY(A1210), "DD")</f>
        <v>25</v>
      </c>
      <c r="L1210" s="12" t="str">
        <f ca="1">TEXT(HOUR(C1210),"00")</f>
        <v>20</v>
      </c>
      <c r="M1210" s="12" t="str">
        <f ca="1">TEXT(MINUTE(C1210),"00")</f>
        <v>20</v>
      </c>
      <c r="N1210" s="13" t="str">
        <f ca="1">CONCATENATE(J1210,K1210,L1210,M1210,)</f>
        <v>10252020</v>
      </c>
      <c r="O1210" s="11">
        <f ca="1">I1210*1440</f>
        <v>40.000000000000014</v>
      </c>
      <c r="P1210" s="13">
        <v>409</v>
      </c>
      <c r="Q1210" s="13" t="str">
        <f>E1210</f>
        <v>PARIS CDG</v>
      </c>
      <c r="R1210" s="13" t="s">
        <v>343</v>
      </c>
      <c r="S1210" s="29" t="str">
        <f ca="1">CONCATENATE(N1210,",",INT(O1210),",",P1210,",",Q1210,",",R1210)</f>
        <v>10252020,40,409,PARIS CDG,GENEVA</v>
      </c>
    </row>
    <row r="1211" spans="1:19" ht="29.25" x14ac:dyDescent="0.25">
      <c r="A1211" s="34">
        <v>43763</v>
      </c>
      <c r="B1211" s="18">
        <v>0.82638888888888884</v>
      </c>
      <c r="C1211" s="18">
        <f ca="1">B1211+(D1211/1440)</f>
        <v>0.8652777777777777</v>
      </c>
      <c r="D1211" s="31">
        <f ca="1">RANDBETWEEN(-30,120)</f>
        <v>56</v>
      </c>
      <c r="E1211" s="19" t="s">
        <v>54</v>
      </c>
      <c r="F1211" s="19" t="s">
        <v>58</v>
      </c>
      <c r="G1211" s="19" t="s">
        <v>243</v>
      </c>
      <c r="H1211" s="19"/>
      <c r="I1211" s="11">
        <f ca="1">IF(C1211&gt;B1211,-(B1211-C1211),C1211-B1211)</f>
        <v>3.8888888888888862E-2</v>
      </c>
      <c r="J1211" s="11">
        <f>MONTH(A1211)</f>
        <v>10</v>
      </c>
      <c r="K1211" s="11" t="str">
        <f>TEXT(DAY(A1211), "DD")</f>
        <v>25</v>
      </c>
      <c r="L1211" s="12" t="str">
        <f ca="1">TEXT(HOUR(C1211),"00")</f>
        <v>20</v>
      </c>
      <c r="M1211" s="12" t="str">
        <f ca="1">TEXT(MINUTE(C1211),"00")</f>
        <v>46</v>
      </c>
      <c r="N1211" s="13" t="str">
        <f ca="1">CONCATENATE(J1211,K1211,L1211,M1211,)</f>
        <v>10252046</v>
      </c>
      <c r="O1211" s="11">
        <f ca="1">I1211*1440</f>
        <v>55.999999999999957</v>
      </c>
      <c r="P1211" s="13">
        <v>745</v>
      </c>
      <c r="Q1211" s="13" t="str">
        <f>E1211</f>
        <v>LONDON LHR</v>
      </c>
      <c r="R1211" s="13" t="s">
        <v>343</v>
      </c>
      <c r="S1211" s="29" t="str">
        <f ca="1">CONCATENATE(N1211,",",INT(O1211),",",P1211,",",Q1211,",",R1211)</f>
        <v>10252046,56,745,LONDON LHR,GENEVA</v>
      </c>
    </row>
    <row r="1212" spans="1:19" ht="29.25" x14ac:dyDescent="0.25">
      <c r="A1212" s="34">
        <v>43763</v>
      </c>
      <c r="B1212" s="18">
        <v>0.84722222222222221</v>
      </c>
      <c r="C1212" s="18">
        <f ca="1">B1212+(D1212/1440)</f>
        <v>0.88888888888888884</v>
      </c>
      <c r="D1212" s="31">
        <f ca="1">RANDBETWEEN(-30,120)</f>
        <v>60</v>
      </c>
      <c r="E1212" s="19" t="s">
        <v>44</v>
      </c>
      <c r="F1212" s="19" t="s">
        <v>23</v>
      </c>
      <c r="G1212" s="19" t="s">
        <v>246</v>
      </c>
      <c r="H1212" s="19"/>
      <c r="I1212" s="11">
        <f ca="1">IF(C1212&gt;B1212,-(B1212-C1212),C1212-B1212)</f>
        <v>4.166666666666663E-2</v>
      </c>
      <c r="J1212" s="11">
        <f>MONTH(A1212)</f>
        <v>10</v>
      </c>
      <c r="K1212" s="11" t="str">
        <f>TEXT(DAY(A1212), "DD")</f>
        <v>25</v>
      </c>
      <c r="L1212" s="12" t="str">
        <f ca="1">TEXT(HOUR(C1212),"00")</f>
        <v>21</v>
      </c>
      <c r="M1212" s="12" t="str">
        <f ca="1">TEXT(MINUTE(C1212),"00")</f>
        <v>20</v>
      </c>
      <c r="N1212" s="13" t="str">
        <f ca="1">CONCATENATE(J1212,K1212,L1212,M1212,)</f>
        <v>10252120</v>
      </c>
      <c r="O1212" s="11">
        <f ca="1">I1212*1440</f>
        <v>59.999999999999943</v>
      </c>
      <c r="P1212" s="13">
        <v>877</v>
      </c>
      <c r="Q1212" s="13" t="str">
        <f>E1212</f>
        <v>BERLIN SXF</v>
      </c>
      <c r="R1212" s="13" t="s">
        <v>343</v>
      </c>
      <c r="S1212" s="29" t="str">
        <f ca="1">CONCATENATE(N1212,",",INT(O1212),",",P1212,",",Q1212,",",R1212)</f>
        <v>10252120,59,877,BERLIN SXF,GENEVA</v>
      </c>
    </row>
    <row r="1213" spans="1:19" ht="29.25" x14ac:dyDescent="0.25">
      <c r="A1213" s="34">
        <v>43763</v>
      </c>
      <c r="B1213" s="18">
        <v>0.86111111111111116</v>
      </c>
      <c r="C1213" s="18">
        <f ca="1">B1213+(D1213/1440)</f>
        <v>0.8534722222222223</v>
      </c>
      <c r="D1213" s="31">
        <f ca="1">RANDBETWEEN(-30,120)</f>
        <v>-11</v>
      </c>
      <c r="E1213" s="19" t="s">
        <v>111</v>
      </c>
      <c r="F1213" s="19" t="s">
        <v>112</v>
      </c>
      <c r="G1213" s="19" t="s">
        <v>249</v>
      </c>
      <c r="H1213" s="19"/>
      <c r="I1213" s="11">
        <f ca="1">IF(C1213&gt;B1213,-(B1213-C1213),C1213-B1213)</f>
        <v>-7.6388888888888618E-3</v>
      </c>
      <c r="J1213" s="11">
        <f>MONTH(A1213)</f>
        <v>10</v>
      </c>
      <c r="K1213" s="11" t="str">
        <f>TEXT(DAY(A1213), "DD")</f>
        <v>25</v>
      </c>
      <c r="L1213" s="12" t="str">
        <f ca="1">TEXT(HOUR(C1213),"00")</f>
        <v>20</v>
      </c>
      <c r="M1213" s="12" t="str">
        <f ca="1">TEXT(MINUTE(C1213),"00")</f>
        <v>29</v>
      </c>
      <c r="N1213" s="13" t="str">
        <f ca="1">CONCATENATE(J1213,K1213,L1213,M1213,)</f>
        <v>10252029</v>
      </c>
      <c r="O1213" s="11">
        <f ca="1">I1213*1440</f>
        <v>-10.999999999999961</v>
      </c>
      <c r="P1213" s="13">
        <v>2418</v>
      </c>
      <c r="Q1213" s="13" t="str">
        <f>E1213</f>
        <v>MOSCOW SVO</v>
      </c>
      <c r="R1213" s="13" t="s">
        <v>343</v>
      </c>
      <c r="S1213" s="29" t="str">
        <f ca="1">CONCATENATE(N1213,",",INT(O1213),",",P1213,",",Q1213,",",R1213)</f>
        <v>10252029,-11,2418,MOSCOW SVO,GENEVA</v>
      </c>
    </row>
    <row r="1214" spans="1:19" x14ac:dyDescent="0.25">
      <c r="A1214" s="34">
        <v>43763</v>
      </c>
      <c r="B1214" s="18">
        <v>0.95138888888888884</v>
      </c>
      <c r="C1214" s="18">
        <f ca="1">B1214+(D1214/1440)</f>
        <v>1.0194444444444444</v>
      </c>
      <c r="D1214" s="31">
        <f ca="1">RANDBETWEEN(-30,120)</f>
        <v>98</v>
      </c>
      <c r="E1214" s="19" t="s">
        <v>93</v>
      </c>
      <c r="F1214" s="19" t="s">
        <v>23</v>
      </c>
      <c r="G1214" s="19" t="s">
        <v>282</v>
      </c>
      <c r="H1214" s="19"/>
      <c r="I1214" s="11">
        <f ca="1">IF(C1214&gt;B1214,-(B1214-C1214),C1214-B1214)</f>
        <v>6.8055555555555536E-2</v>
      </c>
      <c r="J1214" s="11">
        <f>MONTH(A1214)</f>
        <v>10</v>
      </c>
      <c r="K1214" s="11" t="str">
        <f>TEXT(DAY(A1214), "DD")</f>
        <v>25</v>
      </c>
      <c r="L1214" s="12" t="str">
        <f ca="1">TEXT(HOUR(C1214),"00")</f>
        <v>00</v>
      </c>
      <c r="M1214" s="12" t="str">
        <f ca="1">TEXT(MINUTE(C1214),"00")</f>
        <v>28</v>
      </c>
      <c r="N1214" s="13" t="str">
        <f ca="1">CONCATENATE(J1214,K1214,L1214,M1214,)</f>
        <v>10250028</v>
      </c>
      <c r="O1214" s="11">
        <f ca="1">I1214*1440</f>
        <v>97.999999999999972</v>
      </c>
      <c r="P1214" s="13">
        <v>544</v>
      </c>
      <c r="Q1214" s="13" t="str">
        <f>E1214</f>
        <v>BORDEAUX</v>
      </c>
      <c r="R1214" s="13" t="s">
        <v>343</v>
      </c>
      <c r="S1214" s="29" t="str">
        <f ca="1">CONCATENATE(N1214,",",INT(O1214),",",P1214,",",Q1214,",",R1214)</f>
        <v>10250028,98,544,BORDEAUX,GENEVA</v>
      </c>
    </row>
    <row r="1215" spans="1:19" ht="29.25" x14ac:dyDescent="0.25">
      <c r="A1215" s="34">
        <v>43763</v>
      </c>
      <c r="B1215" s="18">
        <v>0.83333333333333337</v>
      </c>
      <c r="C1215" s="18">
        <f ca="1">B1215+(D1215/1440)</f>
        <v>0.9</v>
      </c>
      <c r="D1215" s="31">
        <f ca="1">RANDBETWEEN(-30,120)</f>
        <v>96</v>
      </c>
      <c r="E1215" s="19" t="s">
        <v>54</v>
      </c>
      <c r="F1215" s="19" t="s">
        <v>37</v>
      </c>
      <c r="G1215" s="19" t="s">
        <v>245</v>
      </c>
      <c r="H1215" s="19"/>
      <c r="I1215" s="11">
        <f ca="1">IF(C1215&gt;B1215,-(B1215-C1215),C1215-B1215)</f>
        <v>6.6666666666666652E-2</v>
      </c>
      <c r="J1215" s="11">
        <f>MONTH(A1215)</f>
        <v>10</v>
      </c>
      <c r="K1215" s="11" t="str">
        <f>TEXT(DAY(A1215), "DD")</f>
        <v>25</v>
      </c>
      <c r="L1215" s="12" t="str">
        <f ca="1">TEXT(HOUR(C1215),"00")</f>
        <v>21</v>
      </c>
      <c r="M1215" s="12" t="str">
        <f ca="1">TEXT(MINUTE(C1215),"00")</f>
        <v>36</v>
      </c>
      <c r="N1215" s="13" t="str">
        <f ca="1">CONCATENATE(J1215,K1215,L1215,M1215,)</f>
        <v>10252136</v>
      </c>
      <c r="O1215" s="11">
        <f ca="1">I1215*1440</f>
        <v>95.999999999999972</v>
      </c>
      <c r="P1215" s="13">
        <v>745</v>
      </c>
      <c r="Q1215" s="13" t="str">
        <f>E1215</f>
        <v>LONDON LHR</v>
      </c>
      <c r="R1215" s="13" t="s">
        <v>343</v>
      </c>
      <c r="S1215" s="29" t="str">
        <f ca="1">CONCATENATE(N1215,",",INT(O1215),",",P1215,",",Q1215,",",R1215)</f>
        <v>10252136,96,745,LONDON LHR,GENEVA</v>
      </c>
    </row>
  </sheetData>
  <autoFilter ref="A1:S121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1"/>
  <sheetViews>
    <sheetView workbookViewId="0">
      <selection activeCell="B1" sqref="B1"/>
    </sheetView>
  </sheetViews>
  <sheetFormatPr defaultColWidth="11.42578125" defaultRowHeight="15" x14ac:dyDescent="0.25"/>
  <cols>
    <col min="1" max="2" width="19" customWidth="1"/>
    <col min="3" max="3" width="5" bestFit="1" customWidth="1"/>
    <col min="4" max="4" width="19.140625" customWidth="1"/>
    <col min="5" max="6" width="20.28515625" style="4" customWidth="1"/>
    <col min="7" max="11" width="19" customWidth="1"/>
    <col min="12" max="12" width="35.42578125" bestFit="1" customWidth="1"/>
  </cols>
  <sheetData>
    <row r="1" spans="1:12" x14ac:dyDescent="0.25">
      <c r="A1" s="2" t="s">
        <v>342</v>
      </c>
      <c r="B1" s="2"/>
      <c r="C1" s="2"/>
      <c r="D1" s="2" t="s">
        <v>342</v>
      </c>
      <c r="E1" s="3" t="s">
        <v>344</v>
      </c>
      <c r="F1" s="3" t="s">
        <v>428</v>
      </c>
      <c r="G1" s="2" t="s">
        <v>345</v>
      </c>
      <c r="H1" s="2" t="s">
        <v>429</v>
      </c>
      <c r="I1" s="2"/>
      <c r="J1" s="2" t="s">
        <v>340</v>
      </c>
      <c r="K1" s="2" t="s">
        <v>341</v>
      </c>
      <c r="L1" s="2" t="str">
        <f>CONCATENATE(A1,",",E1,",",G1,",",J1,",",K1)</f>
        <v>date,delay (min),distance (km),origin,destination</v>
      </c>
    </row>
    <row r="2" spans="1:12" x14ac:dyDescent="0.25">
      <c r="A2" s="1">
        <f>Feuil1!A2</f>
        <v>43768</v>
      </c>
      <c r="B2" s="6">
        <v>3101</v>
      </c>
      <c r="C2" s="6" t="s">
        <v>346</v>
      </c>
      <c r="D2" s="7" t="str">
        <f t="shared" ref="D2:D65" si="0">CONCATENATE(B2,C2)</f>
        <v>31010610</v>
      </c>
      <c r="E2" s="5">
        <v>2.2299907463456758</v>
      </c>
      <c r="F2" s="5">
        <f>INT(E2)</f>
        <v>2</v>
      </c>
      <c r="G2" s="5">
        <v>3194.1673976204102</v>
      </c>
      <c r="H2" s="5">
        <v>3194</v>
      </c>
      <c r="I2">
        <f ca="1">RAND()</f>
        <v>0.76880524597034383</v>
      </c>
      <c r="J2" t="str">
        <f>Feuil1!E2</f>
        <v>NEWARK</v>
      </c>
      <c r="K2" t="s">
        <v>343</v>
      </c>
      <c r="L2" s="2" t="str">
        <f>CONCATENATE(D2,",",F2,",",H2,",",J2,",",K2)</f>
        <v>31010610,2,3194,NEWARK,GENEVA</v>
      </c>
    </row>
    <row r="3" spans="1:12" x14ac:dyDescent="0.25">
      <c r="A3" s="1">
        <f>Feuil1!A3</f>
        <v>43768</v>
      </c>
      <c r="B3" s="6">
        <v>3101</v>
      </c>
      <c r="C3" s="6" t="s">
        <v>347</v>
      </c>
      <c r="D3" s="7" t="str">
        <f t="shared" si="0"/>
        <v>31010630</v>
      </c>
      <c r="E3" s="5">
        <v>7.5539600378738214</v>
      </c>
      <c r="F3" s="5">
        <f t="shared" ref="F3:F66" si="1">INT(E3)</f>
        <v>7</v>
      </c>
      <c r="G3" s="5">
        <v>2974.9890570034786</v>
      </c>
      <c r="H3" s="5">
        <v>2974</v>
      </c>
      <c r="I3">
        <f t="shared" ref="I3:I66" ca="1" si="2">RAND()</f>
        <v>0.26794812797323386</v>
      </c>
      <c r="J3" t="str">
        <f>Feuil1!E3</f>
        <v>MILAN LIN</v>
      </c>
      <c r="K3" t="s">
        <v>343</v>
      </c>
      <c r="L3" s="2" t="str">
        <f t="shared" ref="L3:L66" si="3">CONCATENATE(D3,",",F3,",",H3,",",J3,",",K3)</f>
        <v>31010630,7,2974,MILAN LIN,GENEVA</v>
      </c>
    </row>
    <row r="4" spans="1:12" x14ac:dyDescent="0.25">
      <c r="A4" s="1">
        <f>Feuil1!A4</f>
        <v>43768</v>
      </c>
      <c r="B4" s="6">
        <v>3101</v>
      </c>
      <c r="C4" s="6" t="s">
        <v>348</v>
      </c>
      <c r="D4" s="7" t="str">
        <f t="shared" si="0"/>
        <v>31010650</v>
      </c>
      <c r="E4" s="5">
        <v>9.6203697619097461</v>
      </c>
      <c r="F4" s="5">
        <f t="shared" si="1"/>
        <v>9</v>
      </c>
      <c r="G4" s="5">
        <v>1035.3962094847468</v>
      </c>
      <c r="H4" s="5">
        <v>1035</v>
      </c>
      <c r="I4">
        <f t="shared" ca="1" si="2"/>
        <v>0.85057096311127878</v>
      </c>
      <c r="J4" t="str">
        <f>Feuil1!E4</f>
        <v>DOHA</v>
      </c>
      <c r="K4" t="s">
        <v>343</v>
      </c>
      <c r="L4" s="2" t="str">
        <f t="shared" si="3"/>
        <v>31010650,9,1035,DOHA,GENEVA</v>
      </c>
    </row>
    <row r="5" spans="1:12" x14ac:dyDescent="0.25">
      <c r="A5" s="1">
        <f>Feuil1!A5</f>
        <v>43768</v>
      </c>
      <c r="B5" s="6">
        <v>3101</v>
      </c>
      <c r="C5" s="6" t="s">
        <v>349</v>
      </c>
      <c r="D5" s="7" t="str">
        <f t="shared" si="0"/>
        <v>31010670</v>
      </c>
      <c r="E5" s="5">
        <v>2.5199452064674599</v>
      </c>
      <c r="F5" s="5">
        <f t="shared" si="1"/>
        <v>2</v>
      </c>
      <c r="G5" s="5">
        <v>2327.7563699071989</v>
      </c>
      <c r="H5" s="5">
        <v>2327</v>
      </c>
      <c r="I5">
        <f t="shared" ca="1" si="2"/>
        <v>0.69569903373363162</v>
      </c>
      <c r="J5" t="str">
        <f>Feuil1!E5</f>
        <v>MUNICH</v>
      </c>
      <c r="K5" t="s">
        <v>343</v>
      </c>
      <c r="L5" s="2" t="str">
        <f t="shared" si="3"/>
        <v>31010670,2,2327,MUNICH,GENEVA</v>
      </c>
    </row>
    <row r="6" spans="1:12" x14ac:dyDescent="0.25">
      <c r="A6" s="1">
        <f>Feuil1!A6</f>
        <v>43768</v>
      </c>
      <c r="B6" s="6">
        <v>3101</v>
      </c>
      <c r="C6" s="6" t="s">
        <v>350</v>
      </c>
      <c r="D6" s="7" t="str">
        <f t="shared" si="0"/>
        <v>31010690</v>
      </c>
      <c r="E6" s="5">
        <v>6.9726868783517393</v>
      </c>
      <c r="F6" s="5">
        <f t="shared" si="1"/>
        <v>6</v>
      </c>
      <c r="G6" s="5">
        <v>2623.2321466799258</v>
      </c>
      <c r="H6" s="5">
        <v>2623</v>
      </c>
      <c r="I6">
        <f t="shared" ca="1" si="2"/>
        <v>0.35403469409545252</v>
      </c>
      <c r="J6" t="str">
        <f>Feuil1!E6</f>
        <v>BRUSSELS</v>
      </c>
      <c r="K6" t="s">
        <v>343</v>
      </c>
      <c r="L6" s="2" t="str">
        <f t="shared" si="3"/>
        <v>31010690,6,2623,BRUSSELS,GENEVA</v>
      </c>
    </row>
    <row r="7" spans="1:12" x14ac:dyDescent="0.25">
      <c r="A7" s="1">
        <f>Feuil1!A7</f>
        <v>43768</v>
      </c>
      <c r="B7" s="6">
        <v>3101</v>
      </c>
      <c r="C7" s="6" t="s">
        <v>351</v>
      </c>
      <c r="D7" s="7" t="str">
        <f t="shared" si="0"/>
        <v>31010710</v>
      </c>
      <c r="E7" s="5">
        <v>5.157799500981266</v>
      </c>
      <c r="F7" s="5">
        <f t="shared" si="1"/>
        <v>5</v>
      </c>
      <c r="G7" s="5">
        <v>3369.4519044671201</v>
      </c>
      <c r="H7" s="5">
        <v>3369</v>
      </c>
      <c r="I7">
        <f t="shared" ca="1" si="2"/>
        <v>0.95016517527641486</v>
      </c>
      <c r="J7" t="str">
        <f>Feuil1!E7</f>
        <v>NICE</v>
      </c>
      <c r="K7" t="s">
        <v>343</v>
      </c>
      <c r="L7" s="2" t="str">
        <f t="shared" si="3"/>
        <v>31010710,5,3369,NICE,GENEVA</v>
      </c>
    </row>
    <row r="8" spans="1:12" x14ac:dyDescent="0.25">
      <c r="A8" s="1">
        <f>Feuil1!A8</f>
        <v>43768</v>
      </c>
      <c r="B8" s="6">
        <v>3101</v>
      </c>
      <c r="C8" s="6" t="s">
        <v>352</v>
      </c>
      <c r="D8" s="7" t="str">
        <f t="shared" si="0"/>
        <v>31010730</v>
      </c>
      <c r="E8" s="5">
        <v>5.3833393048178042</v>
      </c>
      <c r="F8" s="5">
        <f t="shared" si="1"/>
        <v>5</v>
      </c>
      <c r="G8" s="5">
        <v>2071.9353269728667</v>
      </c>
      <c r="H8" s="5">
        <v>2071</v>
      </c>
      <c r="I8">
        <f t="shared" ca="1" si="2"/>
        <v>0.83617064513456218</v>
      </c>
      <c r="J8" t="str">
        <f>Feuil1!E8</f>
        <v>LUXEMBOURG</v>
      </c>
      <c r="K8" t="s">
        <v>343</v>
      </c>
      <c r="L8" s="2" t="str">
        <f t="shared" si="3"/>
        <v>31010730,5,2071,LUXEMBOURG,GENEVA</v>
      </c>
    </row>
    <row r="9" spans="1:12" x14ac:dyDescent="0.25">
      <c r="A9" s="1">
        <f>Feuil1!A9</f>
        <v>43768</v>
      </c>
      <c r="B9" s="6">
        <v>3101</v>
      </c>
      <c r="C9" s="6" t="s">
        <v>353</v>
      </c>
      <c r="D9" s="7" t="str">
        <f t="shared" si="0"/>
        <v>31010750</v>
      </c>
      <c r="E9" s="5">
        <v>2.1303977871069524</v>
      </c>
      <c r="F9" s="5">
        <f t="shared" si="1"/>
        <v>2</v>
      </c>
      <c r="G9" s="5">
        <v>4945.912908553938</v>
      </c>
      <c r="H9" s="5">
        <v>4945</v>
      </c>
      <c r="I9">
        <f t="shared" ca="1" si="2"/>
        <v>4.8805264526324388E-2</v>
      </c>
      <c r="J9" t="str">
        <f>Feuil1!E9</f>
        <v>DUSSELDORF</v>
      </c>
      <c r="K9" t="s">
        <v>343</v>
      </c>
      <c r="L9" s="2" t="str">
        <f t="shared" si="3"/>
        <v>31010750,2,4945,DUSSELDORF,GENEVA</v>
      </c>
    </row>
    <row r="10" spans="1:12" x14ac:dyDescent="0.25">
      <c r="A10" s="1">
        <f>Feuil1!A10</f>
        <v>43768</v>
      </c>
      <c r="B10" s="6">
        <v>3101</v>
      </c>
      <c r="C10" s="6" t="s">
        <v>354</v>
      </c>
      <c r="D10" s="7" t="str">
        <f t="shared" si="0"/>
        <v>31010770</v>
      </c>
      <c r="E10" s="5">
        <v>4.6042398200490275</v>
      </c>
      <c r="F10" s="5">
        <f t="shared" si="1"/>
        <v>4</v>
      </c>
      <c r="G10" s="5">
        <v>2528.2919765164947</v>
      </c>
      <c r="H10" s="5">
        <v>2528</v>
      </c>
      <c r="I10">
        <f t="shared" ca="1" si="2"/>
        <v>0.64514967742313967</v>
      </c>
      <c r="J10" t="str">
        <f>Feuil1!E10</f>
        <v>FRANKFURT</v>
      </c>
      <c r="K10" t="s">
        <v>343</v>
      </c>
      <c r="L10" s="2" t="str">
        <f t="shared" si="3"/>
        <v>31010770,4,2528,FRANKFURT,GENEVA</v>
      </c>
    </row>
    <row r="11" spans="1:12" x14ac:dyDescent="0.25">
      <c r="A11" s="1">
        <f>Feuil1!A11</f>
        <v>43768</v>
      </c>
      <c r="B11" s="6">
        <v>3101</v>
      </c>
      <c r="C11" s="6" t="s">
        <v>355</v>
      </c>
      <c r="D11" s="7" t="str">
        <f t="shared" si="0"/>
        <v>31010790</v>
      </c>
      <c r="E11" s="5">
        <v>5.1592583663060072</v>
      </c>
      <c r="F11" s="5">
        <f t="shared" si="1"/>
        <v>5</v>
      </c>
      <c r="G11" s="5">
        <v>305.21655085518518</v>
      </c>
      <c r="H11" s="5">
        <v>305</v>
      </c>
      <c r="I11">
        <f t="shared" ca="1" si="2"/>
        <v>0.54880540726553628</v>
      </c>
      <c r="J11" t="str">
        <f>Feuil1!E11</f>
        <v>MUNICH</v>
      </c>
      <c r="K11" t="s">
        <v>343</v>
      </c>
      <c r="L11" s="2" t="str">
        <f t="shared" si="3"/>
        <v>31010790,5,305,MUNICH,GENEVA</v>
      </c>
    </row>
    <row r="12" spans="1:12" x14ac:dyDescent="0.25">
      <c r="A12" s="1">
        <f>Feuil1!A12</f>
        <v>43768</v>
      </c>
      <c r="B12" s="6">
        <v>3101</v>
      </c>
      <c r="C12" s="6" t="s">
        <v>356</v>
      </c>
      <c r="D12" s="7" t="str">
        <f t="shared" si="0"/>
        <v>31010810</v>
      </c>
      <c r="E12" s="5">
        <v>7.5264348144139692</v>
      </c>
      <c r="F12" s="5">
        <f t="shared" si="1"/>
        <v>7</v>
      </c>
      <c r="G12" s="5">
        <v>9273.8542855201158</v>
      </c>
      <c r="H12" s="5">
        <v>9273</v>
      </c>
      <c r="I12">
        <f t="shared" ca="1" si="2"/>
        <v>0.92739923934510871</v>
      </c>
      <c r="J12" t="str">
        <f>Feuil1!E12</f>
        <v>WARSAW</v>
      </c>
      <c r="K12" t="s">
        <v>343</v>
      </c>
      <c r="L12" s="2" t="str">
        <f t="shared" si="3"/>
        <v>31010810,7,9273,WARSAW,GENEVA</v>
      </c>
    </row>
    <row r="13" spans="1:12" x14ac:dyDescent="0.25">
      <c r="A13" s="1">
        <f>Feuil1!A13</f>
        <v>43768</v>
      </c>
      <c r="B13" s="6">
        <v>3101</v>
      </c>
      <c r="C13" s="6" t="s">
        <v>357</v>
      </c>
      <c r="D13" s="7" t="str">
        <f t="shared" si="0"/>
        <v>31010830</v>
      </c>
      <c r="E13" s="5">
        <v>7.8284818207994</v>
      </c>
      <c r="F13" s="5">
        <f t="shared" si="1"/>
        <v>7</v>
      </c>
      <c r="G13" s="5">
        <v>7502.5848088276261</v>
      </c>
      <c r="H13" s="5">
        <v>7502</v>
      </c>
      <c r="I13">
        <f t="shared" ca="1" si="2"/>
        <v>0.29040086024634426</v>
      </c>
      <c r="J13" t="str">
        <f>Feuil1!E13</f>
        <v>LONDON LHR</v>
      </c>
      <c r="K13" t="s">
        <v>343</v>
      </c>
      <c r="L13" s="2" t="str">
        <f t="shared" si="3"/>
        <v>31010830,7,7502,LONDON LHR,GENEVA</v>
      </c>
    </row>
    <row r="14" spans="1:12" x14ac:dyDescent="0.25">
      <c r="A14" s="1">
        <f>Feuil1!A14</f>
        <v>43768</v>
      </c>
      <c r="B14" s="6">
        <v>3101</v>
      </c>
      <c r="C14" s="6" t="s">
        <v>358</v>
      </c>
      <c r="D14" s="7" t="str">
        <f t="shared" si="0"/>
        <v>31010850</v>
      </c>
      <c r="E14" s="5">
        <v>2.5871481234638338</v>
      </c>
      <c r="F14" s="5">
        <f t="shared" si="1"/>
        <v>2</v>
      </c>
      <c r="G14" s="5">
        <v>1607.2840667554856</v>
      </c>
      <c r="H14" s="5">
        <v>1607</v>
      </c>
      <c r="I14">
        <f t="shared" ca="1" si="2"/>
        <v>6.3054217290503534E-3</v>
      </c>
      <c r="J14" t="str">
        <f>Feuil1!E14</f>
        <v>LONDON LHR</v>
      </c>
      <c r="K14" t="s">
        <v>343</v>
      </c>
      <c r="L14" s="2" t="str">
        <f t="shared" si="3"/>
        <v>31010850,2,1607,LONDON LHR,GENEVA</v>
      </c>
    </row>
    <row r="15" spans="1:12" x14ac:dyDescent="0.25">
      <c r="A15" s="1">
        <f>Feuil1!A15</f>
        <v>43768</v>
      </c>
      <c r="B15" s="6">
        <v>3101</v>
      </c>
      <c r="C15" s="6" t="s">
        <v>359</v>
      </c>
      <c r="D15" s="7" t="str">
        <f t="shared" si="0"/>
        <v>31010870</v>
      </c>
      <c r="E15" s="5">
        <v>5.4823969850857068</v>
      </c>
      <c r="F15" s="5">
        <f t="shared" si="1"/>
        <v>5</v>
      </c>
      <c r="G15" s="5">
        <v>357.72216717267827</v>
      </c>
      <c r="H15" s="5">
        <v>357</v>
      </c>
      <c r="I15">
        <f t="shared" ca="1" si="2"/>
        <v>6.7448607515217307E-2</v>
      </c>
      <c r="J15" t="str">
        <f>Feuil1!E15</f>
        <v>ATHENS</v>
      </c>
      <c r="K15" t="s">
        <v>343</v>
      </c>
      <c r="L15" s="2" t="str">
        <f t="shared" si="3"/>
        <v>31010870,5,357,ATHENS,GENEVA</v>
      </c>
    </row>
    <row r="16" spans="1:12" x14ac:dyDescent="0.25">
      <c r="A16" s="1">
        <f>Feuil1!A16</f>
        <v>43768</v>
      </c>
      <c r="B16" s="6">
        <v>3101</v>
      </c>
      <c r="C16" s="6" t="s">
        <v>360</v>
      </c>
      <c r="D16" s="7" t="str">
        <f t="shared" si="0"/>
        <v>31010890</v>
      </c>
      <c r="E16" s="5">
        <v>3.3078606831560631</v>
      </c>
      <c r="F16" s="5">
        <f t="shared" si="1"/>
        <v>3</v>
      </c>
      <c r="G16" s="5">
        <v>5722.0387759109763</v>
      </c>
      <c r="H16" s="5">
        <v>5722</v>
      </c>
      <c r="I16">
        <f t="shared" ca="1" si="2"/>
        <v>0.81517865135003487</v>
      </c>
      <c r="J16" t="str">
        <f>Feuil1!E16</f>
        <v>TUNIS</v>
      </c>
      <c r="K16" t="s">
        <v>343</v>
      </c>
      <c r="L16" s="2" t="str">
        <f t="shared" si="3"/>
        <v>31010890,3,5722,TUNIS,GENEVA</v>
      </c>
    </row>
    <row r="17" spans="1:12" x14ac:dyDescent="0.25">
      <c r="A17" s="1">
        <f>Feuil1!A17</f>
        <v>43768</v>
      </c>
      <c r="B17" s="6">
        <v>3101</v>
      </c>
      <c r="C17" s="6" t="s">
        <v>361</v>
      </c>
      <c r="D17" s="7" t="str">
        <f t="shared" si="0"/>
        <v>31010910</v>
      </c>
      <c r="E17" s="5">
        <v>9.406769945129458</v>
      </c>
      <c r="F17" s="5">
        <f t="shared" si="1"/>
        <v>9</v>
      </c>
      <c r="G17" s="5">
        <v>1720.3124623502308</v>
      </c>
      <c r="H17" s="5">
        <v>1720</v>
      </c>
      <c r="I17">
        <f t="shared" ca="1" si="2"/>
        <v>0.38213238523489068</v>
      </c>
      <c r="J17" t="str">
        <f>Feuil1!E17</f>
        <v>ZURICH</v>
      </c>
      <c r="K17" t="s">
        <v>343</v>
      </c>
      <c r="L17" s="2" t="str">
        <f t="shared" si="3"/>
        <v>31010910,9,1720,ZURICH,GENEVA</v>
      </c>
    </row>
    <row r="18" spans="1:12" x14ac:dyDescent="0.25">
      <c r="A18" s="1">
        <f>Feuil1!A18</f>
        <v>43768</v>
      </c>
      <c r="B18" s="6">
        <v>3101</v>
      </c>
      <c r="C18" s="6" t="s">
        <v>362</v>
      </c>
      <c r="D18" s="7" t="str">
        <f t="shared" si="0"/>
        <v>31010930</v>
      </c>
      <c r="E18" s="5">
        <v>5.596887489844935</v>
      </c>
      <c r="F18" s="5">
        <f t="shared" si="1"/>
        <v>5</v>
      </c>
      <c r="G18" s="5">
        <v>1298.7771874914599</v>
      </c>
      <c r="H18" s="5">
        <v>1298</v>
      </c>
      <c r="I18">
        <f t="shared" ca="1" si="2"/>
        <v>0.96401786259013544</v>
      </c>
      <c r="J18" t="str">
        <f>Feuil1!E18</f>
        <v>AMSTERDAM</v>
      </c>
      <c r="K18" t="s">
        <v>343</v>
      </c>
      <c r="L18" s="2" t="str">
        <f t="shared" si="3"/>
        <v>31010930,5,1298,AMSTERDAM,GENEVA</v>
      </c>
    </row>
    <row r="19" spans="1:12" x14ac:dyDescent="0.25">
      <c r="A19" s="1">
        <f>Feuil1!A19</f>
        <v>43768</v>
      </c>
      <c r="B19" s="6">
        <v>3101</v>
      </c>
      <c r="C19" s="6" t="s">
        <v>363</v>
      </c>
      <c r="D19" s="7" t="str">
        <f t="shared" si="0"/>
        <v>31010950</v>
      </c>
      <c r="E19" s="5">
        <v>5.5726316109048035</v>
      </c>
      <c r="F19" s="5">
        <f t="shared" si="1"/>
        <v>5</v>
      </c>
      <c r="G19" s="5">
        <v>3630.3637111222997</v>
      </c>
      <c r="H19" s="5">
        <v>3630</v>
      </c>
      <c r="I19">
        <f t="shared" ca="1" si="2"/>
        <v>0.5765671542948182</v>
      </c>
      <c r="J19" t="str">
        <f>Feuil1!E19</f>
        <v>ABU DHABI</v>
      </c>
      <c r="K19" t="s">
        <v>343</v>
      </c>
      <c r="L19" s="2" t="str">
        <f t="shared" si="3"/>
        <v>31010950,5,3630,ABU DHABI,GENEVA</v>
      </c>
    </row>
    <row r="20" spans="1:12" x14ac:dyDescent="0.25">
      <c r="A20" s="1">
        <f>Feuil1!A20</f>
        <v>43768</v>
      </c>
      <c r="B20" s="6">
        <v>3101</v>
      </c>
      <c r="C20" s="6" t="s">
        <v>364</v>
      </c>
      <c r="D20" s="7" t="str">
        <f t="shared" si="0"/>
        <v>31010970</v>
      </c>
      <c r="E20" s="5">
        <v>8.724348883046293</v>
      </c>
      <c r="F20" s="5">
        <f t="shared" si="1"/>
        <v>8</v>
      </c>
      <c r="G20" s="5">
        <v>8595.9688185534324</v>
      </c>
      <c r="H20" s="5">
        <v>8595</v>
      </c>
      <c r="I20">
        <f t="shared" ca="1" si="2"/>
        <v>0.19216495322281402</v>
      </c>
      <c r="J20" t="str">
        <f>Feuil1!E20</f>
        <v>PARIS CDG</v>
      </c>
      <c r="K20" t="s">
        <v>343</v>
      </c>
      <c r="L20" s="2" t="str">
        <f t="shared" si="3"/>
        <v>31010970,8,8595,PARIS CDG,GENEVA</v>
      </c>
    </row>
    <row r="21" spans="1:12" x14ac:dyDescent="0.25">
      <c r="A21" s="1">
        <f>Feuil1!A21</f>
        <v>43768</v>
      </c>
      <c r="B21" s="6">
        <v>3101</v>
      </c>
      <c r="C21" s="6" t="s">
        <v>365</v>
      </c>
      <c r="D21" s="7" t="str">
        <f t="shared" si="0"/>
        <v>31010990</v>
      </c>
      <c r="E21" s="5">
        <v>6.7865649959422036</v>
      </c>
      <c r="F21" s="5">
        <f t="shared" si="1"/>
        <v>6</v>
      </c>
      <c r="G21" s="5">
        <v>4423.5651963801374</v>
      </c>
      <c r="H21" s="5">
        <v>4423</v>
      </c>
      <c r="I21">
        <f t="shared" ca="1" si="2"/>
        <v>0.4831454312070943</v>
      </c>
      <c r="J21" t="str">
        <f>Feuil1!E21</f>
        <v>PORTO</v>
      </c>
      <c r="K21" t="s">
        <v>343</v>
      </c>
      <c r="L21" s="2" t="str">
        <f t="shared" si="3"/>
        <v>31010990,6,4423,PORTO,GENEVA</v>
      </c>
    </row>
    <row r="22" spans="1:12" x14ac:dyDescent="0.25">
      <c r="A22" s="1">
        <f>Feuil1!A22</f>
        <v>43768</v>
      </c>
      <c r="B22" s="6">
        <v>3101</v>
      </c>
      <c r="C22" s="6" t="s">
        <v>366</v>
      </c>
      <c r="D22" s="7" t="str">
        <f t="shared" si="0"/>
        <v>31011010</v>
      </c>
      <c r="E22" s="5">
        <v>6.3619756802809047</v>
      </c>
      <c r="F22" s="5">
        <f t="shared" si="1"/>
        <v>6</v>
      </c>
      <c r="G22" s="5">
        <v>3323.4420021114674</v>
      </c>
      <c r="H22" s="5">
        <v>3323</v>
      </c>
      <c r="I22">
        <f t="shared" ca="1" si="2"/>
        <v>0.12177733017927306</v>
      </c>
      <c r="J22" t="str">
        <f>Feuil1!E22</f>
        <v>COPENHAGEN</v>
      </c>
      <c r="K22" t="s">
        <v>343</v>
      </c>
      <c r="L22" s="2" t="str">
        <f t="shared" si="3"/>
        <v>31011010,6,3323,COPENHAGEN,GENEVA</v>
      </c>
    </row>
    <row r="23" spans="1:12" x14ac:dyDescent="0.25">
      <c r="A23" s="1">
        <f>Feuil1!A23</f>
        <v>43768</v>
      </c>
      <c r="B23" s="6">
        <v>3101</v>
      </c>
      <c r="C23" s="6" t="s">
        <v>367</v>
      </c>
      <c r="D23" s="7" t="str">
        <f t="shared" si="0"/>
        <v>31011030</v>
      </c>
      <c r="E23" s="5">
        <v>5.4701282651435168</v>
      </c>
      <c r="F23" s="5">
        <f t="shared" si="1"/>
        <v>5</v>
      </c>
      <c r="G23" s="5">
        <v>9695.4942590286391</v>
      </c>
      <c r="H23" s="5">
        <v>9695</v>
      </c>
      <c r="I23">
        <f t="shared" ca="1" si="2"/>
        <v>0.3293352097938933</v>
      </c>
      <c r="J23" t="str">
        <f>Feuil1!E23</f>
        <v>AMSTERDAM</v>
      </c>
      <c r="K23" t="s">
        <v>343</v>
      </c>
      <c r="L23" s="2" t="str">
        <f t="shared" si="3"/>
        <v>31011030,5,9695,AMSTERDAM,GENEVA</v>
      </c>
    </row>
    <row r="24" spans="1:12" x14ac:dyDescent="0.25">
      <c r="A24" s="1">
        <f>Feuil1!A24</f>
        <v>43768</v>
      </c>
      <c r="B24" s="6">
        <v>3101</v>
      </c>
      <c r="C24" s="6" t="s">
        <v>368</v>
      </c>
      <c r="D24" s="7" t="str">
        <f t="shared" si="0"/>
        <v>31011050</v>
      </c>
      <c r="E24" s="5">
        <v>6.1456903314815943</v>
      </c>
      <c r="F24" s="5">
        <f t="shared" si="1"/>
        <v>6</v>
      </c>
      <c r="G24" s="5">
        <v>503.4061049788985</v>
      </c>
      <c r="H24" s="5">
        <v>503</v>
      </c>
      <c r="I24">
        <f t="shared" ca="1" si="2"/>
        <v>0.9618601990033957</v>
      </c>
      <c r="J24" t="str">
        <f>Feuil1!E24</f>
        <v>BERLIN SXF</v>
      </c>
      <c r="K24" t="s">
        <v>343</v>
      </c>
      <c r="L24" s="2" t="str">
        <f t="shared" si="3"/>
        <v>31011050,6,503,BERLIN SXF,GENEVA</v>
      </c>
    </row>
    <row r="25" spans="1:12" x14ac:dyDescent="0.25">
      <c r="A25" s="1">
        <f>Feuil1!A25</f>
        <v>43768</v>
      </c>
      <c r="B25" s="6">
        <v>3101</v>
      </c>
      <c r="C25" s="6" t="s">
        <v>369</v>
      </c>
      <c r="D25" s="7" t="str">
        <f t="shared" si="0"/>
        <v>31011070</v>
      </c>
      <c r="E25" s="5">
        <v>4.739239082801312</v>
      </c>
      <c r="F25" s="5">
        <f t="shared" si="1"/>
        <v>4</v>
      </c>
      <c r="G25" s="5">
        <v>3397.5547322026969</v>
      </c>
      <c r="H25" s="5">
        <v>3397</v>
      </c>
      <c r="I25">
        <f t="shared" ca="1" si="2"/>
        <v>0.8737923505519487</v>
      </c>
      <c r="J25" t="str">
        <f>Feuil1!E25</f>
        <v>DUBLIN</v>
      </c>
      <c r="K25" t="s">
        <v>343</v>
      </c>
      <c r="L25" s="2" t="str">
        <f t="shared" si="3"/>
        <v>31011070,4,3397,DUBLIN,GENEVA</v>
      </c>
    </row>
    <row r="26" spans="1:12" x14ac:dyDescent="0.25">
      <c r="A26" s="1">
        <f>Feuil1!A26</f>
        <v>43768</v>
      </c>
      <c r="B26" s="6">
        <v>3101</v>
      </c>
      <c r="C26" s="6" t="s">
        <v>370</v>
      </c>
      <c r="D26" s="7" t="str">
        <f t="shared" si="0"/>
        <v>31011090</v>
      </c>
      <c r="E26" s="5">
        <v>6.1381463010160431</v>
      </c>
      <c r="F26" s="5">
        <f t="shared" si="1"/>
        <v>6</v>
      </c>
      <c r="G26" s="5">
        <v>3807.7659337173841</v>
      </c>
      <c r="H26" s="5">
        <v>3807</v>
      </c>
      <c r="I26">
        <f t="shared" ca="1" si="2"/>
        <v>0.73875561476158313</v>
      </c>
      <c r="J26" t="str">
        <f>Feuil1!E26</f>
        <v>LONDON LCY</v>
      </c>
      <c r="K26" t="s">
        <v>343</v>
      </c>
      <c r="L26" s="2" t="str">
        <f t="shared" si="3"/>
        <v>31011090,6,3807,LONDON LCY,GENEVA</v>
      </c>
    </row>
    <row r="27" spans="1:12" x14ac:dyDescent="0.25">
      <c r="A27" s="1">
        <f>Feuil1!A27</f>
        <v>43768</v>
      </c>
      <c r="B27" s="6">
        <v>3101</v>
      </c>
      <c r="C27" s="6" t="s">
        <v>371</v>
      </c>
      <c r="D27" s="7" t="str">
        <f t="shared" si="0"/>
        <v>31011110</v>
      </c>
      <c r="E27" s="5">
        <v>6.4287757763371829</v>
      </c>
      <c r="F27" s="5">
        <f t="shared" si="1"/>
        <v>6</v>
      </c>
      <c r="G27" s="5">
        <v>8701.5376222526756</v>
      </c>
      <c r="H27" s="5">
        <v>8701</v>
      </c>
      <c r="I27">
        <f t="shared" ca="1" si="2"/>
        <v>0.93429758299050347</v>
      </c>
      <c r="J27" t="str">
        <f>Feuil1!E27</f>
        <v>PARIS CDG</v>
      </c>
      <c r="K27" t="s">
        <v>343</v>
      </c>
      <c r="L27" s="2" t="str">
        <f t="shared" si="3"/>
        <v>31011110,6,8701,PARIS CDG,GENEVA</v>
      </c>
    </row>
    <row r="28" spans="1:12" x14ac:dyDescent="0.25">
      <c r="A28" s="1">
        <f>Feuil1!A28</f>
        <v>43768</v>
      </c>
      <c r="B28" s="6">
        <v>3101</v>
      </c>
      <c r="C28" s="6" t="s">
        <v>372</v>
      </c>
      <c r="D28" s="7" t="str">
        <f t="shared" si="0"/>
        <v>31011130</v>
      </c>
      <c r="E28" s="5">
        <v>4.5611155858266912</v>
      </c>
      <c r="F28" s="5">
        <f t="shared" si="1"/>
        <v>4</v>
      </c>
      <c r="G28" s="5">
        <v>3363.7056132133989</v>
      </c>
      <c r="H28" s="5">
        <v>3363</v>
      </c>
      <c r="I28">
        <f t="shared" ca="1" si="2"/>
        <v>0.62443320634565291</v>
      </c>
      <c r="J28" t="str">
        <f>Feuil1!E28</f>
        <v>AMSTERDAM</v>
      </c>
      <c r="K28" t="s">
        <v>343</v>
      </c>
      <c r="L28" s="2" t="str">
        <f t="shared" si="3"/>
        <v>31011130,4,3363,AMSTERDAM,GENEVA</v>
      </c>
    </row>
    <row r="29" spans="1:12" x14ac:dyDescent="0.25">
      <c r="A29" s="1">
        <f>Feuil1!A29</f>
        <v>43768</v>
      </c>
      <c r="B29" s="6">
        <v>3101</v>
      </c>
      <c r="C29" s="6" t="s">
        <v>373</v>
      </c>
      <c r="D29" s="7" t="str">
        <f t="shared" si="0"/>
        <v>31011150</v>
      </c>
      <c r="E29" s="5">
        <v>9.7925923529769463</v>
      </c>
      <c r="F29" s="5">
        <f t="shared" si="1"/>
        <v>9</v>
      </c>
      <c r="G29" s="5">
        <v>2047.7009030373995</v>
      </c>
      <c r="H29" s="5">
        <v>2047</v>
      </c>
      <c r="I29">
        <f t="shared" ca="1" si="2"/>
        <v>0.60170000444663063</v>
      </c>
      <c r="J29" t="str">
        <f>Feuil1!E29</f>
        <v>ADDIS ABABA</v>
      </c>
      <c r="K29" t="s">
        <v>343</v>
      </c>
      <c r="L29" s="2" t="str">
        <f t="shared" si="3"/>
        <v>31011150,9,2047,ADDIS ABABA,GENEVA</v>
      </c>
    </row>
    <row r="30" spans="1:12" x14ac:dyDescent="0.25">
      <c r="A30" s="1">
        <f>Feuil1!A30</f>
        <v>43768</v>
      </c>
      <c r="B30" s="6">
        <v>3101</v>
      </c>
      <c r="C30" s="6" t="s">
        <v>374</v>
      </c>
      <c r="D30" s="7" t="str">
        <f t="shared" si="0"/>
        <v>31011170</v>
      </c>
      <c r="E30" s="5">
        <v>2.9189498268445835</v>
      </c>
      <c r="F30" s="5">
        <f t="shared" si="1"/>
        <v>2</v>
      </c>
      <c r="G30" s="5">
        <v>7036.9796217233206</v>
      </c>
      <c r="H30" s="5">
        <v>7036</v>
      </c>
      <c r="I30">
        <f t="shared" ca="1" si="2"/>
        <v>0.97551185546357377</v>
      </c>
      <c r="J30" t="str">
        <f>Feuil1!E30</f>
        <v>LONDON LGW</v>
      </c>
      <c r="K30" t="s">
        <v>343</v>
      </c>
      <c r="L30" s="2" t="str">
        <f t="shared" si="3"/>
        <v>31011170,2,7036,LONDON LGW,GENEVA</v>
      </c>
    </row>
    <row r="31" spans="1:12" x14ac:dyDescent="0.25">
      <c r="A31" s="1">
        <f>Feuil1!A31</f>
        <v>43768</v>
      </c>
      <c r="B31" s="6">
        <v>3101</v>
      </c>
      <c r="C31" s="6" t="s">
        <v>375</v>
      </c>
      <c r="D31" s="7" t="str">
        <f t="shared" si="0"/>
        <v>31011190</v>
      </c>
      <c r="E31" s="5">
        <v>2.5317483386446593</v>
      </c>
      <c r="F31" s="5">
        <f t="shared" si="1"/>
        <v>2</v>
      </c>
      <c r="G31" s="5">
        <v>7326.5415743863268</v>
      </c>
      <c r="H31" s="5">
        <v>7326</v>
      </c>
      <c r="I31">
        <f t="shared" ca="1" si="2"/>
        <v>0.77049332976966023</v>
      </c>
      <c r="J31" t="str">
        <f>Feuil1!E31</f>
        <v>MOSCOW SVO</v>
      </c>
      <c r="K31" t="s">
        <v>343</v>
      </c>
      <c r="L31" s="2" t="str">
        <f t="shared" si="3"/>
        <v>31011190,2,7326,MOSCOW SVO,GENEVA</v>
      </c>
    </row>
    <row r="32" spans="1:12" x14ac:dyDescent="0.25">
      <c r="A32" s="1">
        <f>Feuil1!A32</f>
        <v>43768</v>
      </c>
      <c r="B32" s="6">
        <v>3101</v>
      </c>
      <c r="C32" s="6" t="s">
        <v>376</v>
      </c>
      <c r="D32" s="7" t="str">
        <f t="shared" si="0"/>
        <v>31011210</v>
      </c>
      <c r="E32" s="5">
        <v>8.6055286607814097</v>
      </c>
      <c r="F32" s="5">
        <f t="shared" si="1"/>
        <v>8</v>
      </c>
      <c r="G32" s="5">
        <v>551.82795722883429</v>
      </c>
      <c r="H32" s="5">
        <v>551</v>
      </c>
      <c r="I32">
        <f t="shared" ca="1" si="2"/>
        <v>0.30570727943062748</v>
      </c>
      <c r="J32" t="str">
        <f>Feuil1!E32</f>
        <v>ZURICH</v>
      </c>
      <c r="K32" t="s">
        <v>343</v>
      </c>
      <c r="L32" s="2" t="str">
        <f t="shared" si="3"/>
        <v>31011210,8,551,ZURICH,GENEVA</v>
      </c>
    </row>
    <row r="33" spans="1:12" x14ac:dyDescent="0.25">
      <c r="A33" s="1">
        <f>Feuil1!A33</f>
        <v>43768</v>
      </c>
      <c r="B33" s="6">
        <v>3101</v>
      </c>
      <c r="C33" s="6" t="s">
        <v>377</v>
      </c>
      <c r="D33" s="7" t="str">
        <f t="shared" si="0"/>
        <v>31011230</v>
      </c>
      <c r="E33" s="5">
        <v>6.2492513360083457</v>
      </c>
      <c r="F33" s="5">
        <f t="shared" si="1"/>
        <v>6</v>
      </c>
      <c r="G33" s="5">
        <v>9294.0781031274437</v>
      </c>
      <c r="H33" s="5">
        <v>9294</v>
      </c>
      <c r="I33">
        <f t="shared" ca="1" si="2"/>
        <v>0.44135908586220385</v>
      </c>
      <c r="J33" t="str">
        <f>Feuil1!E33</f>
        <v>BRUSSELS</v>
      </c>
      <c r="K33" t="s">
        <v>343</v>
      </c>
      <c r="L33" s="2" t="str">
        <f t="shared" si="3"/>
        <v>31011230,6,9294,BRUSSELS,GENEVA</v>
      </c>
    </row>
    <row r="34" spans="1:12" x14ac:dyDescent="0.25">
      <c r="A34" s="1">
        <f>Feuil1!A34</f>
        <v>43768</v>
      </c>
      <c r="B34" s="6">
        <v>3101</v>
      </c>
      <c r="C34" s="6" t="s">
        <v>378</v>
      </c>
      <c r="D34" s="7" t="str">
        <f t="shared" si="0"/>
        <v>31011250</v>
      </c>
      <c r="E34" s="5">
        <v>5.4138919027423693</v>
      </c>
      <c r="F34" s="5">
        <f t="shared" si="1"/>
        <v>5</v>
      </c>
      <c r="G34" s="5">
        <v>6369.9233204616876</v>
      </c>
      <c r="H34" s="5">
        <v>6369</v>
      </c>
      <c r="I34">
        <f t="shared" ca="1" si="2"/>
        <v>0.15953776470944014</v>
      </c>
      <c r="J34" t="str">
        <f>Feuil1!E34</f>
        <v>NEW YORK</v>
      </c>
      <c r="K34" t="s">
        <v>343</v>
      </c>
      <c r="L34" s="2" t="str">
        <f t="shared" si="3"/>
        <v>31011250,5,6369,NEW YORK,GENEVA</v>
      </c>
    </row>
    <row r="35" spans="1:12" x14ac:dyDescent="0.25">
      <c r="A35" s="1">
        <f>Feuil1!A35</f>
        <v>43768</v>
      </c>
      <c r="B35" s="6">
        <v>3101</v>
      </c>
      <c r="C35" s="6" t="s">
        <v>379</v>
      </c>
      <c r="D35" s="7" t="str">
        <f t="shared" si="0"/>
        <v>31011270</v>
      </c>
      <c r="E35" s="5">
        <v>5.2632550009470602</v>
      </c>
      <c r="F35" s="5">
        <f t="shared" si="1"/>
        <v>5</v>
      </c>
      <c r="G35" s="5">
        <v>1169.7896862087998</v>
      </c>
      <c r="H35" s="5">
        <v>1169</v>
      </c>
      <c r="I35">
        <f t="shared" ca="1" si="2"/>
        <v>0.76149995787916658</v>
      </c>
      <c r="J35" t="str">
        <f>Feuil1!E35</f>
        <v>BEIRUT</v>
      </c>
      <c r="K35" t="s">
        <v>343</v>
      </c>
      <c r="L35" s="2" t="str">
        <f t="shared" si="3"/>
        <v>31011270,5,1169,BEIRUT,GENEVA</v>
      </c>
    </row>
    <row r="36" spans="1:12" x14ac:dyDescent="0.25">
      <c r="A36" s="1">
        <f>Feuil1!A36</f>
        <v>43768</v>
      </c>
      <c r="B36" s="6">
        <v>3101</v>
      </c>
      <c r="C36" s="6" t="s">
        <v>380</v>
      </c>
      <c r="D36" s="7" t="str">
        <f t="shared" si="0"/>
        <v>31011290</v>
      </c>
      <c r="E36" s="5">
        <v>8.2903401359172157</v>
      </c>
      <c r="F36" s="5">
        <f t="shared" si="1"/>
        <v>8</v>
      </c>
      <c r="G36" s="5">
        <v>4425.7258556419665</v>
      </c>
      <c r="H36" s="5">
        <v>4425</v>
      </c>
      <c r="I36">
        <f t="shared" ca="1" si="2"/>
        <v>0.75679739029697224</v>
      </c>
      <c r="J36" t="str">
        <f>Feuil1!E36</f>
        <v>LONDON LHR</v>
      </c>
      <c r="K36" t="s">
        <v>343</v>
      </c>
      <c r="L36" s="2" t="str">
        <f t="shared" si="3"/>
        <v>31011290,8,4425,LONDON LHR,GENEVA</v>
      </c>
    </row>
    <row r="37" spans="1:12" x14ac:dyDescent="0.25">
      <c r="A37" s="1">
        <f>Feuil1!A37</f>
        <v>43768</v>
      </c>
      <c r="B37" s="6">
        <v>3101</v>
      </c>
      <c r="C37" s="6" t="s">
        <v>381</v>
      </c>
      <c r="D37" s="7" t="str">
        <f t="shared" si="0"/>
        <v>31011310</v>
      </c>
      <c r="E37" s="5">
        <v>3.3814542429872052</v>
      </c>
      <c r="F37" s="5">
        <f t="shared" si="1"/>
        <v>3</v>
      </c>
      <c r="G37" s="5">
        <v>7937.0459468040799</v>
      </c>
      <c r="H37" s="5">
        <v>7937</v>
      </c>
      <c r="I37">
        <f t="shared" ca="1" si="2"/>
        <v>3.0412204267614706E-2</v>
      </c>
      <c r="J37" t="str">
        <f>Feuil1!E37</f>
        <v>ALICANTE</v>
      </c>
      <c r="K37" t="s">
        <v>343</v>
      </c>
      <c r="L37" s="2" t="str">
        <f t="shared" si="3"/>
        <v>31011310,3,7937,ALICANTE,GENEVA</v>
      </c>
    </row>
    <row r="38" spans="1:12" x14ac:dyDescent="0.25">
      <c r="A38" s="1">
        <f>Feuil1!A38</f>
        <v>43768</v>
      </c>
      <c r="B38" s="6">
        <v>3101</v>
      </c>
      <c r="C38" s="6" t="s">
        <v>382</v>
      </c>
      <c r="D38" s="7" t="str">
        <f t="shared" si="0"/>
        <v>31011330</v>
      </c>
      <c r="E38" s="5">
        <v>2.9595953631098215</v>
      </c>
      <c r="F38" s="5">
        <f t="shared" si="1"/>
        <v>2</v>
      </c>
      <c r="G38" s="5">
        <v>7865.2376028241906</v>
      </c>
      <c r="H38" s="5">
        <v>7865</v>
      </c>
      <c r="I38">
        <f t="shared" ca="1" si="2"/>
        <v>0.68046449262001518</v>
      </c>
      <c r="J38" t="str">
        <f>Feuil1!E38</f>
        <v>BARCELONA</v>
      </c>
      <c r="K38" t="s">
        <v>343</v>
      </c>
      <c r="L38" s="2" t="str">
        <f t="shared" si="3"/>
        <v>31011330,2,7865,BARCELONA,GENEVA</v>
      </c>
    </row>
    <row r="39" spans="1:12" x14ac:dyDescent="0.25">
      <c r="A39" s="1">
        <f>Feuil1!A39</f>
        <v>43768</v>
      </c>
      <c r="B39" s="6">
        <v>3101</v>
      </c>
      <c r="C39" s="6" t="s">
        <v>383</v>
      </c>
      <c r="D39" s="7" t="str">
        <f t="shared" si="0"/>
        <v>31011350</v>
      </c>
      <c r="E39" s="5">
        <v>3.4901732472301994</v>
      </c>
      <c r="F39" s="5">
        <f t="shared" si="1"/>
        <v>3</v>
      </c>
      <c r="G39" s="5">
        <v>6905.808795165005</v>
      </c>
      <c r="H39" s="5">
        <v>6905</v>
      </c>
      <c r="I39">
        <f t="shared" ca="1" si="2"/>
        <v>0.10720218584803831</v>
      </c>
      <c r="J39" t="str">
        <f>Feuil1!E39</f>
        <v>HELSINKI</v>
      </c>
      <c r="K39" t="s">
        <v>343</v>
      </c>
      <c r="L39" s="2" t="str">
        <f t="shared" si="3"/>
        <v>31011350,3,6905,HELSINKI,GENEVA</v>
      </c>
    </row>
    <row r="40" spans="1:12" x14ac:dyDescent="0.25">
      <c r="A40" s="1">
        <f>Feuil1!A40</f>
        <v>43768</v>
      </c>
      <c r="B40" s="6">
        <v>3101</v>
      </c>
      <c r="C40" s="6" t="s">
        <v>384</v>
      </c>
      <c r="D40" s="7" t="str">
        <f t="shared" si="0"/>
        <v>31011370</v>
      </c>
      <c r="E40" s="5">
        <v>4.8348892084005257</v>
      </c>
      <c r="F40" s="5">
        <f t="shared" si="1"/>
        <v>4</v>
      </c>
      <c r="G40" s="5">
        <v>6939.6604162860685</v>
      </c>
      <c r="H40" s="5">
        <v>6939</v>
      </c>
      <c r="I40">
        <f t="shared" ca="1" si="2"/>
        <v>0.62182563561605608</v>
      </c>
      <c r="J40" t="str">
        <f>Feuil1!E40</f>
        <v>PARIS ORY</v>
      </c>
      <c r="K40" t="s">
        <v>343</v>
      </c>
      <c r="L40" s="2" t="str">
        <f t="shared" si="3"/>
        <v>31011370,4,6939,PARIS ORY,GENEVA</v>
      </c>
    </row>
    <row r="41" spans="1:12" x14ac:dyDescent="0.25">
      <c r="A41" s="1">
        <f>Feuil1!A41</f>
        <v>43768</v>
      </c>
      <c r="B41" s="6">
        <v>3101</v>
      </c>
      <c r="C41" s="6" t="s">
        <v>385</v>
      </c>
      <c r="D41" s="7" t="str">
        <f t="shared" si="0"/>
        <v>31011390</v>
      </c>
      <c r="E41" s="5">
        <v>7.0284830592382619</v>
      </c>
      <c r="F41" s="5">
        <f t="shared" si="1"/>
        <v>7</v>
      </c>
      <c r="G41" s="5">
        <v>3285.4058673968025</v>
      </c>
      <c r="H41" s="5">
        <v>3285</v>
      </c>
      <c r="I41">
        <f t="shared" ca="1" si="2"/>
        <v>0.94538143654209017</v>
      </c>
      <c r="J41" t="str">
        <f>Feuil1!E41</f>
        <v>ROME FCO</v>
      </c>
      <c r="K41" t="s">
        <v>343</v>
      </c>
      <c r="L41" s="2" t="str">
        <f t="shared" si="3"/>
        <v>31011390,7,3285,ROME FCO,GENEVA</v>
      </c>
    </row>
    <row r="42" spans="1:12" x14ac:dyDescent="0.25">
      <c r="A42" s="1">
        <f>Feuil1!A42</f>
        <v>43768</v>
      </c>
      <c r="B42" s="6">
        <v>3101</v>
      </c>
      <c r="C42" s="6" t="s">
        <v>386</v>
      </c>
      <c r="D42" s="7" t="str">
        <f t="shared" si="0"/>
        <v>31011410</v>
      </c>
      <c r="E42" s="5">
        <v>6.7500522774411849</v>
      </c>
      <c r="F42" s="5">
        <f t="shared" si="1"/>
        <v>6</v>
      </c>
      <c r="G42" s="5">
        <v>7803.3994906239413</v>
      </c>
      <c r="H42" s="5">
        <v>7803</v>
      </c>
      <c r="I42">
        <f t="shared" ca="1" si="2"/>
        <v>1.8417455303364472E-2</v>
      </c>
      <c r="J42" t="str">
        <f>Feuil1!E42</f>
        <v>BRUSSELS</v>
      </c>
      <c r="K42" t="s">
        <v>343</v>
      </c>
      <c r="L42" s="2" t="str">
        <f t="shared" si="3"/>
        <v>31011410,6,7803,BRUSSELS,GENEVA</v>
      </c>
    </row>
    <row r="43" spans="1:12" x14ac:dyDescent="0.25">
      <c r="A43" s="1">
        <f>Feuil1!A43</f>
        <v>43768</v>
      </c>
      <c r="B43" s="6">
        <v>3101</v>
      </c>
      <c r="C43" s="6" t="s">
        <v>387</v>
      </c>
      <c r="D43" s="7" t="str">
        <f t="shared" si="0"/>
        <v>31011430</v>
      </c>
      <c r="E43" s="5">
        <v>1.3424384242683463</v>
      </c>
      <c r="F43" s="5">
        <f t="shared" si="1"/>
        <v>1</v>
      </c>
      <c r="G43" s="5">
        <v>2007.4145006757683</v>
      </c>
      <c r="H43" s="5">
        <v>2007</v>
      </c>
      <c r="I43">
        <f t="shared" ca="1" si="2"/>
        <v>0.84573334020557889</v>
      </c>
      <c r="J43" t="str">
        <f>Feuil1!E43</f>
        <v>LISBON</v>
      </c>
      <c r="K43" t="s">
        <v>343</v>
      </c>
      <c r="L43" s="2" t="str">
        <f t="shared" si="3"/>
        <v>31011430,1,2007,LISBON,GENEVA</v>
      </c>
    </row>
    <row r="44" spans="1:12" x14ac:dyDescent="0.25">
      <c r="A44" s="1">
        <f>Feuil1!A44</f>
        <v>43768</v>
      </c>
      <c r="B44" s="6">
        <v>3101</v>
      </c>
      <c r="C44" s="6" t="s">
        <v>388</v>
      </c>
      <c r="D44" s="7" t="str">
        <f t="shared" si="0"/>
        <v>31011450</v>
      </c>
      <c r="E44" s="5">
        <v>8.0790115277223951</v>
      </c>
      <c r="F44" s="5">
        <f t="shared" si="1"/>
        <v>8</v>
      </c>
      <c r="G44" s="5">
        <v>2411.5597453234104</v>
      </c>
      <c r="H44" s="5">
        <v>2411</v>
      </c>
      <c r="I44">
        <f t="shared" ca="1" si="2"/>
        <v>0.7256488940575887</v>
      </c>
      <c r="J44" t="str">
        <f>Feuil1!E44</f>
        <v>VIENNA</v>
      </c>
      <c r="K44" t="s">
        <v>343</v>
      </c>
      <c r="L44" s="2" t="str">
        <f t="shared" si="3"/>
        <v>31011450,8,2411,VIENNA,GENEVA</v>
      </c>
    </row>
    <row r="45" spans="1:12" x14ac:dyDescent="0.25">
      <c r="A45" s="1">
        <f>Feuil1!A45</f>
        <v>43768</v>
      </c>
      <c r="B45" s="6">
        <v>3101</v>
      </c>
      <c r="C45" s="6" t="s">
        <v>389</v>
      </c>
      <c r="D45" s="7" t="str">
        <f t="shared" si="0"/>
        <v>31011470</v>
      </c>
      <c r="E45" s="5">
        <v>5.3173812515766539</v>
      </c>
      <c r="F45" s="5">
        <f t="shared" si="1"/>
        <v>5</v>
      </c>
      <c r="G45" s="5">
        <v>3288.9354434174311</v>
      </c>
      <c r="H45" s="5">
        <v>3288</v>
      </c>
      <c r="I45">
        <f t="shared" ca="1" si="2"/>
        <v>0.58010432346493412</v>
      </c>
      <c r="J45" t="str">
        <f>Feuil1!E45</f>
        <v>LONDON LHR</v>
      </c>
      <c r="K45" t="s">
        <v>343</v>
      </c>
      <c r="L45" s="2" t="str">
        <f t="shared" si="3"/>
        <v>31011470,5,3288,LONDON LHR,GENEVA</v>
      </c>
    </row>
    <row r="46" spans="1:12" x14ac:dyDescent="0.25">
      <c r="A46" s="1">
        <f>Feuil1!A46</f>
        <v>43768</v>
      </c>
      <c r="B46" s="6">
        <v>3101</v>
      </c>
      <c r="C46" s="6" t="s">
        <v>390</v>
      </c>
      <c r="D46" s="7" t="str">
        <f t="shared" si="0"/>
        <v>31011490</v>
      </c>
      <c r="E46" s="5">
        <v>8.4937374611829615</v>
      </c>
      <c r="F46" s="5">
        <f t="shared" si="1"/>
        <v>8</v>
      </c>
      <c r="G46" s="5">
        <v>2424.4822333626125</v>
      </c>
      <c r="H46" s="5">
        <v>2424</v>
      </c>
      <c r="I46">
        <f t="shared" ca="1" si="2"/>
        <v>0.49987730311740264</v>
      </c>
      <c r="J46" t="str">
        <f>Feuil1!E46</f>
        <v>ZURICH</v>
      </c>
      <c r="K46" t="s">
        <v>343</v>
      </c>
      <c r="L46" s="2" t="str">
        <f t="shared" si="3"/>
        <v>31011490,8,2424,ZURICH,GENEVA</v>
      </c>
    </row>
    <row r="47" spans="1:12" x14ac:dyDescent="0.25">
      <c r="A47" s="1">
        <f>Feuil1!A47</f>
        <v>43768</v>
      </c>
      <c r="B47" s="6">
        <v>3101</v>
      </c>
      <c r="C47" s="6" t="s">
        <v>391</v>
      </c>
      <c r="D47" s="7" t="str">
        <f t="shared" si="0"/>
        <v>31011510</v>
      </c>
      <c r="E47" s="5">
        <v>8.6915713797823901</v>
      </c>
      <c r="F47" s="5">
        <f t="shared" si="1"/>
        <v>8</v>
      </c>
      <c r="G47" s="5">
        <v>3304.1777212953161</v>
      </c>
      <c r="H47" s="5">
        <v>3304</v>
      </c>
      <c r="I47">
        <f t="shared" ca="1" si="2"/>
        <v>0.78183612752519882</v>
      </c>
      <c r="J47" t="str">
        <f>Feuil1!E47</f>
        <v>ZURICH</v>
      </c>
      <c r="K47" t="s">
        <v>343</v>
      </c>
      <c r="L47" s="2" t="str">
        <f t="shared" si="3"/>
        <v>31011510,8,3304,ZURICH,GENEVA</v>
      </c>
    </row>
    <row r="48" spans="1:12" x14ac:dyDescent="0.25">
      <c r="A48" s="1">
        <f>Feuil1!A48</f>
        <v>43768</v>
      </c>
      <c r="B48" s="6">
        <v>3101</v>
      </c>
      <c r="C48" s="6" t="s">
        <v>392</v>
      </c>
      <c r="D48" s="7" t="str">
        <f t="shared" si="0"/>
        <v>31011530</v>
      </c>
      <c r="E48" s="5">
        <v>3.580624302094173</v>
      </c>
      <c r="F48" s="5">
        <f t="shared" si="1"/>
        <v>3</v>
      </c>
      <c r="G48" s="5">
        <v>5611.5307805159346</v>
      </c>
      <c r="H48" s="5">
        <v>5611</v>
      </c>
      <c r="I48">
        <f t="shared" ca="1" si="2"/>
        <v>0.30345985864213232</v>
      </c>
      <c r="J48" t="str">
        <f>Feuil1!E48</f>
        <v>DUBAI</v>
      </c>
      <c r="K48" t="s">
        <v>343</v>
      </c>
      <c r="L48" s="2" t="str">
        <f t="shared" si="3"/>
        <v>31011530,3,5611,DUBAI,GENEVA</v>
      </c>
    </row>
    <row r="49" spans="1:12" x14ac:dyDescent="0.25">
      <c r="A49" s="1">
        <f>Feuil1!A49</f>
        <v>43768</v>
      </c>
      <c r="B49" s="6">
        <v>3101</v>
      </c>
      <c r="C49" s="6" t="s">
        <v>393</v>
      </c>
      <c r="D49" s="7" t="str">
        <f t="shared" si="0"/>
        <v>31011550</v>
      </c>
      <c r="E49" s="5">
        <v>7.9448085574664074</v>
      </c>
      <c r="F49" s="5">
        <f t="shared" si="1"/>
        <v>7</v>
      </c>
      <c r="G49" s="5">
        <v>3774.4636131152911</v>
      </c>
      <c r="H49" s="5">
        <v>3774</v>
      </c>
      <c r="I49">
        <f t="shared" ca="1" si="2"/>
        <v>0.46183648308649272</v>
      </c>
      <c r="J49" t="str">
        <f>Feuil1!E49</f>
        <v>FRANKFURT</v>
      </c>
      <c r="K49" t="s">
        <v>343</v>
      </c>
      <c r="L49" s="2" t="str">
        <f t="shared" si="3"/>
        <v>31011550,7,3774,FRANKFURT,GENEVA</v>
      </c>
    </row>
    <row r="50" spans="1:12" x14ac:dyDescent="0.25">
      <c r="A50" s="1">
        <f>Feuil1!A50</f>
        <v>43768</v>
      </c>
      <c r="B50" s="6">
        <v>3101</v>
      </c>
      <c r="C50" s="6" t="s">
        <v>394</v>
      </c>
      <c r="D50" s="7" t="str">
        <f t="shared" si="0"/>
        <v>31011570</v>
      </c>
      <c r="E50" s="5">
        <v>5.8469062044836573</v>
      </c>
      <c r="F50" s="5">
        <f t="shared" si="1"/>
        <v>5</v>
      </c>
      <c r="G50" s="5">
        <v>4063.1654264777949</v>
      </c>
      <c r="H50" s="5">
        <v>4063</v>
      </c>
      <c r="I50">
        <f t="shared" ca="1" si="2"/>
        <v>0.85289897015829585</v>
      </c>
      <c r="J50" t="str">
        <f>Feuil1!E50</f>
        <v>PARIS CDG</v>
      </c>
      <c r="K50" t="s">
        <v>343</v>
      </c>
      <c r="L50" s="2" t="str">
        <f t="shared" si="3"/>
        <v>31011570,5,4063,PARIS CDG,GENEVA</v>
      </c>
    </row>
    <row r="51" spans="1:12" x14ac:dyDescent="0.25">
      <c r="A51" s="1">
        <f>Feuil1!A51</f>
        <v>43768</v>
      </c>
      <c r="B51" s="6">
        <v>3101</v>
      </c>
      <c r="C51" s="6" t="s">
        <v>395</v>
      </c>
      <c r="D51" s="7" t="str">
        <f t="shared" si="0"/>
        <v>31011590</v>
      </c>
      <c r="E51" s="5">
        <v>9.718621832214362</v>
      </c>
      <c r="F51" s="5">
        <f t="shared" si="1"/>
        <v>9</v>
      </c>
      <c r="G51" s="5">
        <v>3513.4547642919965</v>
      </c>
      <c r="H51" s="5">
        <v>3513</v>
      </c>
      <c r="I51">
        <f t="shared" ca="1" si="2"/>
        <v>0.55513420248383472</v>
      </c>
      <c r="J51" t="str">
        <f>Feuil1!E51</f>
        <v>KYIV</v>
      </c>
      <c r="K51" t="s">
        <v>343</v>
      </c>
      <c r="L51" s="2" t="str">
        <f t="shared" si="3"/>
        <v>31011590,9,3513,KYIV,GENEVA</v>
      </c>
    </row>
    <row r="52" spans="1:12" x14ac:dyDescent="0.25">
      <c r="A52" s="1">
        <f>Feuil1!A52</f>
        <v>43768</v>
      </c>
      <c r="B52" s="6">
        <v>3101</v>
      </c>
      <c r="C52" s="6" t="s">
        <v>396</v>
      </c>
      <c r="D52" s="7" t="str">
        <f t="shared" si="0"/>
        <v>31011610</v>
      </c>
      <c r="E52" s="5">
        <v>7.3881002259433792</v>
      </c>
      <c r="F52" s="5">
        <f t="shared" si="1"/>
        <v>7</v>
      </c>
      <c r="G52" s="5">
        <v>2472.5412181563943</v>
      </c>
      <c r="H52" s="5">
        <v>2472</v>
      </c>
      <c r="I52">
        <f t="shared" ca="1" si="2"/>
        <v>0.61668745284367465</v>
      </c>
      <c r="J52" t="str">
        <f>Feuil1!E52</f>
        <v>PORTO</v>
      </c>
      <c r="K52" t="s">
        <v>343</v>
      </c>
      <c r="L52" s="2" t="str">
        <f t="shared" si="3"/>
        <v>31011610,7,2472,PORTO,GENEVA</v>
      </c>
    </row>
    <row r="53" spans="1:12" x14ac:dyDescent="0.25">
      <c r="A53" s="1">
        <f>Feuil1!A53</f>
        <v>43768</v>
      </c>
      <c r="B53" s="6">
        <v>3101</v>
      </c>
      <c r="C53" s="6" t="s">
        <v>397</v>
      </c>
      <c r="D53" s="7" t="str">
        <f t="shared" si="0"/>
        <v>31011630</v>
      </c>
      <c r="E53" s="5">
        <v>3.6996897828371367</v>
      </c>
      <c r="F53" s="5">
        <f t="shared" si="1"/>
        <v>3</v>
      </c>
      <c r="G53" s="5">
        <v>5800.5477002955085</v>
      </c>
      <c r="H53" s="5">
        <v>5800</v>
      </c>
      <c r="I53">
        <f t="shared" ca="1" si="2"/>
        <v>0.58160649561294953</v>
      </c>
      <c r="J53" t="str">
        <f>Feuil1!E53</f>
        <v>FRANKFURT</v>
      </c>
      <c r="K53" t="s">
        <v>343</v>
      </c>
      <c r="L53" s="2" t="str">
        <f t="shared" si="3"/>
        <v>31011630,3,5800,FRANKFURT,GENEVA</v>
      </c>
    </row>
    <row r="54" spans="1:12" x14ac:dyDescent="0.25">
      <c r="A54" s="1">
        <f>Feuil1!A54</f>
        <v>43768</v>
      </c>
      <c r="B54" s="6">
        <v>3101</v>
      </c>
      <c r="C54" s="6" t="s">
        <v>398</v>
      </c>
      <c r="D54" s="7" t="str">
        <f t="shared" si="0"/>
        <v>31011650</v>
      </c>
      <c r="E54" s="5">
        <v>8.1157337870439239</v>
      </c>
      <c r="F54" s="5">
        <f t="shared" si="1"/>
        <v>8</v>
      </c>
      <c r="G54" s="5">
        <v>3003.7680942733623</v>
      </c>
      <c r="H54" s="5">
        <v>3003</v>
      </c>
      <c r="I54">
        <f t="shared" ca="1" si="2"/>
        <v>0.83727062186563872</v>
      </c>
      <c r="J54" t="str">
        <f>Feuil1!E54</f>
        <v>FRANKFURT</v>
      </c>
      <c r="K54" t="s">
        <v>343</v>
      </c>
      <c r="L54" s="2" t="str">
        <f t="shared" si="3"/>
        <v>31011650,8,3003,FRANKFURT,GENEVA</v>
      </c>
    </row>
    <row r="55" spans="1:12" x14ac:dyDescent="0.25">
      <c r="A55" s="1">
        <f>Feuil1!A55</f>
        <v>43768</v>
      </c>
      <c r="B55" s="6">
        <v>3101</v>
      </c>
      <c r="C55" s="6" t="s">
        <v>399</v>
      </c>
      <c r="D55" s="7" t="str">
        <f t="shared" si="0"/>
        <v>31011670</v>
      </c>
      <c r="E55" s="5">
        <v>5.4999999684794254</v>
      </c>
      <c r="F55" s="5">
        <f t="shared" si="1"/>
        <v>5</v>
      </c>
      <c r="G55" s="5">
        <v>1123.0203237303215</v>
      </c>
      <c r="H55" s="5">
        <v>1123</v>
      </c>
      <c r="I55">
        <f t="shared" ca="1" si="2"/>
        <v>0.38824814237070471</v>
      </c>
      <c r="J55" t="str">
        <f>Feuil1!E55</f>
        <v>ISTANBUL IST</v>
      </c>
      <c r="K55" t="s">
        <v>343</v>
      </c>
      <c r="L55" s="2" t="str">
        <f t="shared" si="3"/>
        <v>31011670,5,1123,ISTANBUL IST,GENEVA</v>
      </c>
    </row>
    <row r="56" spans="1:12" x14ac:dyDescent="0.25">
      <c r="A56" s="1">
        <f>Feuil1!A56</f>
        <v>43768</v>
      </c>
      <c r="B56" s="6">
        <v>3101</v>
      </c>
      <c r="C56" s="6" t="s">
        <v>400</v>
      </c>
      <c r="D56" s="7" t="str">
        <f t="shared" si="0"/>
        <v>31011690</v>
      </c>
      <c r="E56" s="5">
        <v>6.1439096633278822</v>
      </c>
      <c r="F56" s="5">
        <f t="shared" si="1"/>
        <v>6</v>
      </c>
      <c r="G56" s="5">
        <v>5675.2801376754023</v>
      </c>
      <c r="H56" s="5">
        <v>5675</v>
      </c>
      <c r="I56">
        <f t="shared" ca="1" si="2"/>
        <v>0.6394511154490814</v>
      </c>
      <c r="J56" t="str">
        <f>Feuil1!E56</f>
        <v>PARIS CDG</v>
      </c>
      <c r="K56" t="s">
        <v>343</v>
      </c>
      <c r="L56" s="2" t="str">
        <f t="shared" si="3"/>
        <v>31011690,6,5675,PARIS CDG,GENEVA</v>
      </c>
    </row>
    <row r="57" spans="1:12" x14ac:dyDescent="0.25">
      <c r="A57" s="1">
        <f>Feuil1!A57</f>
        <v>43768</v>
      </c>
      <c r="B57" s="6">
        <v>3101</v>
      </c>
      <c r="C57" s="6" t="s">
        <v>401</v>
      </c>
      <c r="D57" s="7" t="str">
        <f t="shared" si="0"/>
        <v>31011710</v>
      </c>
      <c r="E57" s="5">
        <v>5.7880936179165676</v>
      </c>
      <c r="F57" s="5">
        <f t="shared" si="1"/>
        <v>5</v>
      </c>
      <c r="G57" s="5">
        <v>2063.971911955176</v>
      </c>
      <c r="H57" s="5">
        <v>2063</v>
      </c>
      <c r="I57">
        <f t="shared" ca="1" si="2"/>
        <v>0.35740077928111769</v>
      </c>
      <c r="J57" t="str">
        <f>Feuil1!E57</f>
        <v>MUNICH</v>
      </c>
      <c r="K57" t="s">
        <v>343</v>
      </c>
      <c r="L57" s="2" t="str">
        <f t="shared" si="3"/>
        <v>31011710,5,2063,MUNICH,GENEVA</v>
      </c>
    </row>
    <row r="58" spans="1:12" x14ac:dyDescent="0.25">
      <c r="A58" s="1">
        <f>Feuil1!A58</f>
        <v>43768</v>
      </c>
      <c r="B58" s="6">
        <v>3101</v>
      </c>
      <c r="C58" s="6" t="s">
        <v>402</v>
      </c>
      <c r="D58" s="7" t="str">
        <f t="shared" si="0"/>
        <v>31011730</v>
      </c>
      <c r="E58" s="5">
        <v>0.8388355687597393</v>
      </c>
      <c r="F58" s="5">
        <f t="shared" si="1"/>
        <v>0</v>
      </c>
      <c r="G58" s="5">
        <v>2928.5799865368167</v>
      </c>
      <c r="H58" s="5">
        <v>2928</v>
      </c>
      <c r="I58">
        <f t="shared" ca="1" si="2"/>
        <v>0.16929165502105414</v>
      </c>
      <c r="J58" t="str">
        <f>Feuil1!E58</f>
        <v>MADRID</v>
      </c>
      <c r="K58" t="s">
        <v>343</v>
      </c>
      <c r="L58" s="2" t="str">
        <f t="shared" si="3"/>
        <v>31011730,0,2928,MADRID,GENEVA</v>
      </c>
    </row>
    <row r="59" spans="1:12" x14ac:dyDescent="0.25">
      <c r="A59" s="1">
        <f>Feuil1!A59</f>
        <v>43768</v>
      </c>
      <c r="B59" s="6">
        <v>3101</v>
      </c>
      <c r="C59" s="6" t="s">
        <v>403</v>
      </c>
      <c r="D59" s="7" t="str">
        <f t="shared" si="0"/>
        <v>31011750</v>
      </c>
      <c r="E59" s="5">
        <v>3.2754623954407713</v>
      </c>
      <c r="F59" s="5">
        <f t="shared" si="1"/>
        <v>3</v>
      </c>
      <c r="G59" s="5">
        <v>6262.8440633953433</v>
      </c>
      <c r="H59" s="5">
        <v>6262</v>
      </c>
      <c r="I59">
        <f t="shared" ca="1" si="2"/>
        <v>0.91791875448293458</v>
      </c>
      <c r="J59" t="str">
        <f>Feuil1!E59</f>
        <v>MADRID</v>
      </c>
      <c r="K59" t="s">
        <v>343</v>
      </c>
      <c r="L59" s="2" t="str">
        <f t="shared" si="3"/>
        <v>31011750,3,6262,MADRID,GENEVA</v>
      </c>
    </row>
    <row r="60" spans="1:12" x14ac:dyDescent="0.25">
      <c r="A60" s="1">
        <f>Feuil1!A60</f>
        <v>43768</v>
      </c>
      <c r="B60" s="6">
        <v>3101</v>
      </c>
      <c r="C60" s="6" t="s">
        <v>404</v>
      </c>
      <c r="D60" s="7" t="str">
        <f t="shared" si="0"/>
        <v>31011770</v>
      </c>
      <c r="E60" s="5">
        <v>1.5652763565358008</v>
      </c>
      <c r="F60" s="5">
        <f t="shared" si="1"/>
        <v>1</v>
      </c>
      <c r="G60" s="5">
        <v>2236.3391181275128</v>
      </c>
      <c r="H60" s="5">
        <v>2236</v>
      </c>
      <c r="I60">
        <f t="shared" ca="1" si="2"/>
        <v>3.1117283964789078E-2</v>
      </c>
      <c r="J60" t="str">
        <f>Feuil1!E60</f>
        <v>KRAKOW</v>
      </c>
      <c r="K60" t="s">
        <v>343</v>
      </c>
      <c r="L60" s="2" t="str">
        <f t="shared" si="3"/>
        <v>31011770,1,2236,KRAKOW,GENEVA</v>
      </c>
    </row>
    <row r="61" spans="1:12" x14ac:dyDescent="0.25">
      <c r="A61" s="1">
        <f>Feuil1!A61</f>
        <v>43768</v>
      </c>
      <c r="B61" s="6">
        <v>3101</v>
      </c>
      <c r="C61" s="6" t="s">
        <v>405</v>
      </c>
      <c r="D61" s="7" t="str">
        <f t="shared" si="0"/>
        <v>31011790</v>
      </c>
      <c r="E61" s="5">
        <v>9.386408836636317</v>
      </c>
      <c r="F61" s="5">
        <f t="shared" si="1"/>
        <v>9</v>
      </c>
      <c r="G61" s="5">
        <v>5782.0766409405342</v>
      </c>
      <c r="H61" s="5">
        <v>5782</v>
      </c>
      <c r="I61">
        <f t="shared" ca="1" si="2"/>
        <v>0.99966400069474104</v>
      </c>
      <c r="J61" t="str">
        <f>Feuil1!E61</f>
        <v>PARIS ORY</v>
      </c>
      <c r="K61" t="s">
        <v>343</v>
      </c>
      <c r="L61" s="2" t="str">
        <f t="shared" si="3"/>
        <v>31011790,9,5782,PARIS ORY,GENEVA</v>
      </c>
    </row>
    <row r="62" spans="1:12" x14ac:dyDescent="0.25">
      <c r="A62" s="1">
        <f>Feuil1!A62</f>
        <v>43768</v>
      </c>
      <c r="B62" s="6">
        <v>3101</v>
      </c>
      <c r="C62" s="6" t="s">
        <v>406</v>
      </c>
      <c r="D62" s="7" t="str">
        <f t="shared" si="0"/>
        <v>31011810</v>
      </c>
      <c r="E62" s="5">
        <v>3.5970651351262095</v>
      </c>
      <c r="F62" s="5">
        <f t="shared" si="1"/>
        <v>3</v>
      </c>
      <c r="G62" s="5">
        <v>1462.7199759148968</v>
      </c>
      <c r="H62" s="5">
        <v>1462</v>
      </c>
      <c r="I62">
        <f t="shared" ca="1" si="2"/>
        <v>0.94369769470562692</v>
      </c>
      <c r="J62" t="str">
        <f>Feuil1!E62</f>
        <v>PARIS CDG</v>
      </c>
      <c r="K62" t="s">
        <v>343</v>
      </c>
      <c r="L62" s="2" t="str">
        <f t="shared" si="3"/>
        <v>31011810,3,1462,PARIS CDG,GENEVA</v>
      </c>
    </row>
    <row r="63" spans="1:12" x14ac:dyDescent="0.25">
      <c r="A63" s="1">
        <f>Feuil1!A63</f>
        <v>43768</v>
      </c>
      <c r="B63" s="6">
        <v>3101</v>
      </c>
      <c r="C63" s="6" t="s">
        <v>407</v>
      </c>
      <c r="D63" s="7" t="str">
        <f t="shared" si="0"/>
        <v>31011830</v>
      </c>
      <c r="E63" s="5">
        <v>7.2267579891183154</v>
      </c>
      <c r="F63" s="5">
        <f t="shared" si="1"/>
        <v>7</v>
      </c>
      <c r="G63" s="5">
        <v>6602.6027546729192</v>
      </c>
      <c r="H63" s="5">
        <v>6602</v>
      </c>
      <c r="I63">
        <f t="shared" ca="1" si="2"/>
        <v>0.75918100550973677</v>
      </c>
      <c r="J63" t="str">
        <f>Feuil1!E63</f>
        <v>PRISTINA</v>
      </c>
      <c r="K63" t="s">
        <v>343</v>
      </c>
      <c r="L63" s="2" t="str">
        <f t="shared" si="3"/>
        <v>31011830,7,6602,PRISTINA,GENEVA</v>
      </c>
    </row>
    <row r="64" spans="1:12" x14ac:dyDescent="0.25">
      <c r="A64" s="1">
        <f>Feuil1!A64</f>
        <v>43768</v>
      </c>
      <c r="B64" s="6">
        <v>3101</v>
      </c>
      <c r="C64" s="6" t="s">
        <v>408</v>
      </c>
      <c r="D64" s="7" t="str">
        <f t="shared" si="0"/>
        <v>31011850</v>
      </c>
      <c r="E64" s="5">
        <v>4.7558324906680145</v>
      </c>
      <c r="F64" s="5">
        <f t="shared" si="1"/>
        <v>4</v>
      </c>
      <c r="G64" s="5">
        <v>3251.9066356205049</v>
      </c>
      <c r="H64" s="5">
        <v>3251</v>
      </c>
      <c r="I64">
        <f t="shared" ca="1" si="2"/>
        <v>0.45307952854658429</v>
      </c>
      <c r="J64" t="str">
        <f>Feuil1!E64</f>
        <v>COPENHAGEN</v>
      </c>
      <c r="K64" t="s">
        <v>343</v>
      </c>
      <c r="L64" s="2" t="str">
        <f t="shared" si="3"/>
        <v>31011850,4,3251,COPENHAGEN,GENEVA</v>
      </c>
    </row>
    <row r="65" spans="1:12" x14ac:dyDescent="0.25">
      <c r="A65" s="1">
        <f>Feuil1!A65</f>
        <v>43768</v>
      </c>
      <c r="B65" s="6">
        <v>3101</v>
      </c>
      <c r="C65" s="6" t="s">
        <v>409</v>
      </c>
      <c r="D65" s="7" t="str">
        <f t="shared" si="0"/>
        <v>31011870</v>
      </c>
      <c r="E65" s="5">
        <v>5.7632922518119205</v>
      </c>
      <c r="F65" s="5">
        <f t="shared" si="1"/>
        <v>5</v>
      </c>
      <c r="G65" s="5">
        <v>2230.7112418276897</v>
      </c>
      <c r="H65" s="5">
        <v>2230</v>
      </c>
      <c r="I65">
        <f t="shared" ca="1" si="2"/>
        <v>0.41207904134655915</v>
      </c>
      <c r="J65" t="str">
        <f>Feuil1!E65</f>
        <v>RIYADH</v>
      </c>
      <c r="K65" t="s">
        <v>343</v>
      </c>
      <c r="L65" s="2" t="str">
        <f t="shared" si="3"/>
        <v>31011870,5,2230,RIYADH,GENEVA</v>
      </c>
    </row>
    <row r="66" spans="1:12" x14ac:dyDescent="0.25">
      <c r="A66" s="1">
        <f>Feuil1!A66</f>
        <v>43768</v>
      </c>
      <c r="B66" s="6">
        <v>3101</v>
      </c>
      <c r="C66" s="6" t="s">
        <v>410</v>
      </c>
      <c r="D66" s="7" t="str">
        <f t="shared" ref="D66:D129" si="4">CONCATENATE(B66,C66)</f>
        <v>31011890</v>
      </c>
      <c r="E66" s="5">
        <v>0.12727002673367238</v>
      </c>
      <c r="F66" s="5">
        <f t="shared" si="1"/>
        <v>0</v>
      </c>
      <c r="G66" s="5">
        <v>4829.4129163030329</v>
      </c>
      <c r="H66" s="5">
        <v>4829</v>
      </c>
      <c r="I66">
        <f t="shared" ca="1" si="2"/>
        <v>0.35614939539607948</v>
      </c>
      <c r="J66" t="str">
        <f>Feuil1!E66</f>
        <v>CATANIA</v>
      </c>
      <c r="K66" t="s">
        <v>343</v>
      </c>
      <c r="L66" s="2" t="str">
        <f t="shared" si="3"/>
        <v>31011890,0,4829,CATANIA,GENEVA</v>
      </c>
    </row>
    <row r="67" spans="1:12" x14ac:dyDescent="0.25">
      <c r="A67" s="1">
        <f>Feuil1!A67</f>
        <v>43768</v>
      </c>
      <c r="B67" s="6">
        <v>3101</v>
      </c>
      <c r="C67" s="6" t="s">
        <v>411</v>
      </c>
      <c r="D67" s="7" t="str">
        <f t="shared" si="4"/>
        <v>31011910</v>
      </c>
      <c r="E67" s="5">
        <v>1.343121605294515</v>
      </c>
      <c r="F67" s="5">
        <f t="shared" ref="F67:F130" si="5">INT(E67)</f>
        <v>1</v>
      </c>
      <c r="G67" s="5">
        <v>8377.9444401920427</v>
      </c>
      <c r="H67" s="5">
        <v>8377</v>
      </c>
      <c r="I67">
        <f t="shared" ref="I67:I130" ca="1" si="6">RAND()</f>
        <v>0.54640966045642048</v>
      </c>
      <c r="J67" t="str">
        <f>Feuil1!E67</f>
        <v>LISBON</v>
      </c>
      <c r="K67" t="s">
        <v>343</v>
      </c>
      <c r="L67" s="2" t="str">
        <f t="shared" ref="L67:L130" si="7">CONCATENATE(D67,",",F67,",",H67,",",J67,",",K67)</f>
        <v>31011910,1,8377,LISBON,GENEVA</v>
      </c>
    </row>
    <row r="68" spans="1:12" x14ac:dyDescent="0.25">
      <c r="A68" s="1">
        <f>Feuil1!A68</f>
        <v>43768</v>
      </c>
      <c r="B68" s="6">
        <v>3101</v>
      </c>
      <c r="C68" s="6" t="s">
        <v>412</v>
      </c>
      <c r="D68" s="7" t="str">
        <f t="shared" si="4"/>
        <v>31011930</v>
      </c>
      <c r="E68" s="5">
        <v>8.8604662514048478</v>
      </c>
      <c r="F68" s="5">
        <f t="shared" si="5"/>
        <v>8</v>
      </c>
      <c r="G68" s="5">
        <v>4493.0684152130661</v>
      </c>
      <c r="H68" s="5">
        <v>4493</v>
      </c>
      <c r="I68">
        <f t="shared" ca="1" si="6"/>
        <v>0.32334986708737967</v>
      </c>
      <c r="J68" t="str">
        <f>Feuil1!E68</f>
        <v>PRISTINA</v>
      </c>
      <c r="K68" t="s">
        <v>343</v>
      </c>
      <c r="L68" s="2" t="str">
        <f t="shared" si="7"/>
        <v>31011930,8,4493,PRISTINA,GENEVA</v>
      </c>
    </row>
    <row r="69" spans="1:12" x14ac:dyDescent="0.25">
      <c r="A69" s="1">
        <f>Feuil1!A69</f>
        <v>43768</v>
      </c>
      <c r="B69" s="6">
        <v>3101</v>
      </c>
      <c r="C69" s="6" t="s">
        <v>413</v>
      </c>
      <c r="D69" s="7" t="str">
        <f t="shared" si="4"/>
        <v>31011950</v>
      </c>
      <c r="E69" s="5">
        <v>7.6035942212547347</v>
      </c>
      <c r="F69" s="5">
        <f t="shared" si="5"/>
        <v>7</v>
      </c>
      <c r="G69" s="5">
        <v>6574.3377886403678</v>
      </c>
      <c r="H69" s="5">
        <v>6574</v>
      </c>
      <c r="I69">
        <f t="shared" ca="1" si="6"/>
        <v>0.67237024670500578</v>
      </c>
      <c r="J69" t="str">
        <f>Feuil1!E69</f>
        <v>BRINDISI</v>
      </c>
      <c r="K69" t="s">
        <v>343</v>
      </c>
      <c r="L69" s="2" t="str">
        <f t="shared" si="7"/>
        <v>31011950,7,6574,BRINDISI,GENEVA</v>
      </c>
    </row>
    <row r="70" spans="1:12" x14ac:dyDescent="0.25">
      <c r="A70" s="1">
        <f>Feuil1!A70</f>
        <v>43768</v>
      </c>
      <c r="B70" s="6">
        <v>3101</v>
      </c>
      <c r="C70" s="6" t="s">
        <v>414</v>
      </c>
      <c r="D70" s="7" t="str">
        <f t="shared" si="4"/>
        <v>31011970</v>
      </c>
      <c r="E70" s="5">
        <v>9.3996873388273237</v>
      </c>
      <c r="F70" s="5">
        <f t="shared" si="5"/>
        <v>9</v>
      </c>
      <c r="G70" s="5">
        <v>4060.7280697326332</v>
      </c>
      <c r="H70" s="5">
        <v>4060</v>
      </c>
      <c r="I70">
        <f t="shared" ca="1" si="6"/>
        <v>0.13075326047889468</v>
      </c>
      <c r="J70" t="str">
        <f>Feuil1!E70</f>
        <v>NANTES</v>
      </c>
      <c r="K70" t="s">
        <v>343</v>
      </c>
      <c r="L70" s="2" t="str">
        <f t="shared" si="7"/>
        <v>31011970,9,4060,NANTES,GENEVA</v>
      </c>
    </row>
    <row r="71" spans="1:12" x14ac:dyDescent="0.25">
      <c r="A71" s="1">
        <f>Feuil1!A71</f>
        <v>43768</v>
      </c>
      <c r="B71" s="6">
        <v>3101</v>
      </c>
      <c r="C71" s="6" t="s">
        <v>415</v>
      </c>
      <c r="D71" s="7" t="str">
        <f t="shared" si="4"/>
        <v>31011990</v>
      </c>
      <c r="E71" s="5">
        <v>1.7951893769790228</v>
      </c>
      <c r="F71" s="5">
        <f t="shared" si="5"/>
        <v>1</v>
      </c>
      <c r="G71" s="5">
        <v>7140.5388447293717</v>
      </c>
      <c r="H71" s="5">
        <v>7140</v>
      </c>
      <c r="I71">
        <f t="shared" ca="1" si="6"/>
        <v>0.85562452246150877</v>
      </c>
      <c r="J71" t="str">
        <f>Feuil1!E71</f>
        <v>BARCELONA</v>
      </c>
      <c r="K71" t="s">
        <v>343</v>
      </c>
      <c r="L71" s="2" t="str">
        <f t="shared" si="7"/>
        <v>31011990,1,7140,BARCELONA,GENEVA</v>
      </c>
    </row>
    <row r="72" spans="1:12" x14ac:dyDescent="0.25">
      <c r="A72" s="1">
        <f>Feuil1!A72</f>
        <v>43768</v>
      </c>
      <c r="B72" s="6">
        <v>3101</v>
      </c>
      <c r="C72" s="6" t="s">
        <v>416</v>
      </c>
      <c r="D72" s="7" t="str">
        <f t="shared" si="4"/>
        <v>31012010</v>
      </c>
      <c r="E72" s="5">
        <v>5.8472508137992989</v>
      </c>
      <c r="F72" s="5">
        <f t="shared" si="5"/>
        <v>5</v>
      </c>
      <c r="G72" s="5">
        <v>6547.6979326616756</v>
      </c>
      <c r="H72" s="5">
        <v>6547</v>
      </c>
      <c r="I72">
        <f t="shared" ca="1" si="6"/>
        <v>0.59496506871951194</v>
      </c>
      <c r="J72" t="str">
        <f>Feuil1!E72</f>
        <v>AMSTERDAM</v>
      </c>
      <c r="K72" t="s">
        <v>343</v>
      </c>
      <c r="L72" s="2" t="str">
        <f t="shared" si="7"/>
        <v>31012010,5,6547,AMSTERDAM,GENEVA</v>
      </c>
    </row>
    <row r="73" spans="1:12" x14ac:dyDescent="0.25">
      <c r="A73" s="1">
        <f>Feuil1!A73</f>
        <v>43768</v>
      </c>
      <c r="B73" s="6">
        <v>3101</v>
      </c>
      <c r="C73" s="6" t="s">
        <v>417</v>
      </c>
      <c r="D73" s="7" t="str">
        <f t="shared" si="4"/>
        <v>31012030</v>
      </c>
      <c r="E73" s="5">
        <v>1.8466362717648455</v>
      </c>
      <c r="F73" s="5">
        <f t="shared" si="5"/>
        <v>1</v>
      </c>
      <c r="G73" s="5">
        <v>2183.8497619213549</v>
      </c>
      <c r="H73" s="5">
        <v>2183</v>
      </c>
      <c r="I73">
        <f t="shared" ca="1" si="6"/>
        <v>0.78237469111166458</v>
      </c>
      <c r="J73" t="str">
        <f>Feuil1!E73</f>
        <v>BELGRADE</v>
      </c>
      <c r="K73" t="s">
        <v>343</v>
      </c>
      <c r="L73" s="2" t="str">
        <f t="shared" si="7"/>
        <v>31012030,1,2183,BELGRADE,GENEVA</v>
      </c>
    </row>
    <row r="74" spans="1:12" x14ac:dyDescent="0.25">
      <c r="A74" s="1">
        <f>Feuil1!A74</f>
        <v>43768</v>
      </c>
      <c r="B74" s="6">
        <v>3101</v>
      </c>
      <c r="C74" s="6" t="s">
        <v>418</v>
      </c>
      <c r="D74" s="7" t="str">
        <f t="shared" si="4"/>
        <v>31012050</v>
      </c>
      <c r="E74" s="5">
        <v>1.0952735757847432</v>
      </c>
      <c r="F74" s="5">
        <f t="shared" si="5"/>
        <v>1</v>
      </c>
      <c r="G74" s="5">
        <v>6035.1279240126933</v>
      </c>
      <c r="H74" s="5">
        <v>6035</v>
      </c>
      <c r="I74">
        <f t="shared" ca="1" si="6"/>
        <v>0.79111445621849918</v>
      </c>
      <c r="J74" t="str">
        <f>Feuil1!E74</f>
        <v>PORTO</v>
      </c>
      <c r="K74" t="s">
        <v>343</v>
      </c>
      <c r="L74" s="2" t="str">
        <f t="shared" si="7"/>
        <v>31012050,1,6035,PORTO,GENEVA</v>
      </c>
    </row>
    <row r="75" spans="1:12" x14ac:dyDescent="0.25">
      <c r="A75" s="1">
        <f>Feuil1!A75</f>
        <v>43768</v>
      </c>
      <c r="B75" s="6">
        <v>3101</v>
      </c>
      <c r="C75" s="6" t="s">
        <v>419</v>
      </c>
      <c r="D75" s="7" t="str">
        <f t="shared" si="4"/>
        <v>31012070</v>
      </c>
      <c r="E75" s="5">
        <v>9.377542322450001</v>
      </c>
      <c r="F75" s="5">
        <f t="shared" si="5"/>
        <v>9</v>
      </c>
      <c r="G75" s="5">
        <v>5593.3907234970538</v>
      </c>
      <c r="H75" s="5">
        <v>5593</v>
      </c>
      <c r="I75">
        <f t="shared" ca="1" si="6"/>
        <v>0.9136076658698099</v>
      </c>
      <c r="J75" t="str">
        <f>Feuil1!E75</f>
        <v>BASTIA</v>
      </c>
      <c r="K75" t="s">
        <v>343</v>
      </c>
      <c r="L75" s="2" t="str">
        <f t="shared" si="7"/>
        <v>31012070,9,5593,BASTIA,GENEVA</v>
      </c>
    </row>
    <row r="76" spans="1:12" x14ac:dyDescent="0.25">
      <c r="A76" s="1">
        <f>Feuil1!A76</f>
        <v>43768</v>
      </c>
      <c r="B76" s="6">
        <v>3101</v>
      </c>
      <c r="C76" s="6" t="s">
        <v>420</v>
      </c>
      <c r="D76" s="7" t="str">
        <f t="shared" si="4"/>
        <v>31012090</v>
      </c>
      <c r="E76" s="5">
        <v>5.0663041556159705</v>
      </c>
      <c r="F76" s="5">
        <f t="shared" si="5"/>
        <v>5</v>
      </c>
      <c r="G76" s="5">
        <v>1542.0028317206945</v>
      </c>
      <c r="H76" s="5">
        <v>1542</v>
      </c>
      <c r="I76">
        <f t="shared" ca="1" si="6"/>
        <v>0.82557645116805789</v>
      </c>
      <c r="J76" t="str">
        <f>Feuil1!E76</f>
        <v>AMSTERDAM</v>
      </c>
      <c r="K76" t="s">
        <v>343</v>
      </c>
      <c r="L76" s="2" t="str">
        <f t="shared" si="7"/>
        <v>31012090,5,1542,AMSTERDAM,GENEVA</v>
      </c>
    </row>
    <row r="77" spans="1:12" x14ac:dyDescent="0.25">
      <c r="A77" s="1">
        <f>Feuil1!A77</f>
        <v>43768</v>
      </c>
      <c r="B77" s="6">
        <v>3101</v>
      </c>
      <c r="C77" s="6" t="s">
        <v>421</v>
      </c>
      <c r="D77" s="7" t="str">
        <f t="shared" si="4"/>
        <v>31012110</v>
      </c>
      <c r="E77" s="5">
        <v>4.0851733567010484</v>
      </c>
      <c r="F77" s="5">
        <f t="shared" si="5"/>
        <v>4</v>
      </c>
      <c r="G77" s="5">
        <v>9112.8325682362647</v>
      </c>
      <c r="H77" s="5">
        <v>9112</v>
      </c>
      <c r="I77">
        <f t="shared" ca="1" si="6"/>
        <v>0.95608727716701902</v>
      </c>
      <c r="J77" t="str">
        <f>Feuil1!E77</f>
        <v>DUSSELDORF</v>
      </c>
      <c r="K77" t="s">
        <v>343</v>
      </c>
      <c r="L77" s="2" t="str">
        <f t="shared" si="7"/>
        <v>31012110,4,9112,DUSSELDORF,GENEVA</v>
      </c>
    </row>
    <row r="78" spans="1:12" x14ac:dyDescent="0.25">
      <c r="A78" s="1">
        <f>Feuil1!A78</f>
        <v>43768</v>
      </c>
      <c r="B78" s="6">
        <v>3101</v>
      </c>
      <c r="C78" s="6" t="s">
        <v>422</v>
      </c>
      <c r="D78" s="7" t="str">
        <f t="shared" si="4"/>
        <v>31012130</v>
      </c>
      <c r="E78" s="5">
        <v>4.7932656597692365</v>
      </c>
      <c r="F78" s="5">
        <f t="shared" si="5"/>
        <v>4</v>
      </c>
      <c r="G78" s="5">
        <v>8490.1230975975741</v>
      </c>
      <c r="H78" s="5">
        <v>8490</v>
      </c>
      <c r="I78">
        <f t="shared" ca="1" si="6"/>
        <v>0.62428401810307377</v>
      </c>
      <c r="J78" t="str">
        <f>Feuil1!E78</f>
        <v>VIENNA</v>
      </c>
      <c r="K78" t="s">
        <v>343</v>
      </c>
      <c r="L78" s="2" t="str">
        <f t="shared" si="7"/>
        <v>31012130,4,8490,VIENNA,GENEVA</v>
      </c>
    </row>
    <row r="79" spans="1:12" x14ac:dyDescent="0.25">
      <c r="A79" s="1">
        <f>Feuil1!A79</f>
        <v>43768</v>
      </c>
      <c r="B79" s="6">
        <v>3101</v>
      </c>
      <c r="C79" s="6" t="s">
        <v>423</v>
      </c>
      <c r="D79" s="7" t="str">
        <f t="shared" si="4"/>
        <v>31012150</v>
      </c>
      <c r="E79" s="5">
        <v>7.7724124481083585</v>
      </c>
      <c r="F79" s="5">
        <f t="shared" si="5"/>
        <v>7</v>
      </c>
      <c r="G79" s="5">
        <v>7345.0576902442963</v>
      </c>
      <c r="H79" s="5">
        <v>7345</v>
      </c>
      <c r="I79">
        <f t="shared" ca="1" si="6"/>
        <v>5.3744931531019446E-2</v>
      </c>
      <c r="J79" t="str">
        <f>Feuil1!E79</f>
        <v>ISTANBUL SAW</v>
      </c>
      <c r="K79" t="s">
        <v>343</v>
      </c>
      <c r="L79" s="2" t="str">
        <f t="shared" si="7"/>
        <v>31012150,7,7345,ISTANBUL SAW,GENEVA</v>
      </c>
    </row>
    <row r="80" spans="1:12" x14ac:dyDescent="0.25">
      <c r="A80" s="1">
        <f>Feuil1!A80</f>
        <v>43768</v>
      </c>
      <c r="B80" s="6">
        <v>3101</v>
      </c>
      <c r="C80" s="6" t="s">
        <v>424</v>
      </c>
      <c r="D80" s="7" t="str">
        <f t="shared" si="4"/>
        <v>31012170</v>
      </c>
      <c r="E80" s="5">
        <v>3.3065317361495783</v>
      </c>
      <c r="F80" s="5">
        <f t="shared" si="5"/>
        <v>3</v>
      </c>
      <c r="G80" s="5">
        <v>2584.1538052471715</v>
      </c>
      <c r="H80" s="5">
        <v>2584</v>
      </c>
      <c r="I80">
        <f t="shared" ca="1" si="6"/>
        <v>0.97159901614966249</v>
      </c>
      <c r="J80" t="str">
        <f>Feuil1!E80</f>
        <v>ISTANBUL IST</v>
      </c>
      <c r="K80" t="s">
        <v>343</v>
      </c>
      <c r="L80" s="2" t="str">
        <f t="shared" si="7"/>
        <v>31012170,3,2584,ISTANBUL IST,GENEVA</v>
      </c>
    </row>
    <row r="81" spans="1:12" x14ac:dyDescent="0.25">
      <c r="A81" s="1">
        <f>Feuil1!A81</f>
        <v>43768</v>
      </c>
      <c r="B81" s="6">
        <v>3101</v>
      </c>
      <c r="C81" s="6" t="s">
        <v>425</v>
      </c>
      <c r="D81" s="7" t="str">
        <f t="shared" si="4"/>
        <v>31012190</v>
      </c>
      <c r="E81" s="5">
        <v>7.4975882411737427</v>
      </c>
      <c r="F81" s="5">
        <f t="shared" si="5"/>
        <v>7</v>
      </c>
      <c r="G81" s="5">
        <v>7126.93851443722</v>
      </c>
      <c r="H81" s="5">
        <v>7126</v>
      </c>
      <c r="I81">
        <f t="shared" ca="1" si="6"/>
        <v>0.34092838483474808</v>
      </c>
      <c r="J81" t="str">
        <f>Feuil1!E81</f>
        <v>LONDON LCY</v>
      </c>
      <c r="K81" t="s">
        <v>343</v>
      </c>
      <c r="L81" s="2" t="str">
        <f t="shared" si="7"/>
        <v>31012190,7,7126,LONDON LCY,GENEVA</v>
      </c>
    </row>
    <row r="82" spans="1:12" x14ac:dyDescent="0.25">
      <c r="A82" s="1">
        <f>Feuil1!A82</f>
        <v>43768</v>
      </c>
      <c r="B82" s="6">
        <v>3101</v>
      </c>
      <c r="C82" s="6" t="s">
        <v>426</v>
      </c>
      <c r="D82" s="7" t="str">
        <f t="shared" si="4"/>
        <v>31012210</v>
      </c>
      <c r="E82" s="5">
        <v>9.0484935096992736</v>
      </c>
      <c r="F82" s="5">
        <f t="shared" si="5"/>
        <v>9</v>
      </c>
      <c r="G82" s="5">
        <v>5632.8274993173281</v>
      </c>
      <c r="H82" s="5">
        <v>5632</v>
      </c>
      <c r="I82">
        <f t="shared" ca="1" si="6"/>
        <v>0.67606271715043975</v>
      </c>
      <c r="J82" t="str">
        <f>Feuil1!E82</f>
        <v>MANCHESTER</v>
      </c>
      <c r="K82" t="s">
        <v>343</v>
      </c>
      <c r="L82" s="2" t="str">
        <f t="shared" si="7"/>
        <v>31012210,9,5632,MANCHESTER,GENEVA</v>
      </c>
    </row>
    <row r="83" spans="1:12" x14ac:dyDescent="0.25">
      <c r="A83" s="1">
        <f>Feuil1!A83</f>
        <v>43768</v>
      </c>
      <c r="B83" s="6">
        <v>3101</v>
      </c>
      <c r="C83" s="6" t="s">
        <v>427</v>
      </c>
      <c r="D83" s="7" t="str">
        <f t="shared" si="4"/>
        <v>31012230</v>
      </c>
      <c r="E83" s="5">
        <v>3.0421878591852503</v>
      </c>
      <c r="F83" s="5">
        <f t="shared" si="5"/>
        <v>3</v>
      </c>
      <c r="G83" s="5">
        <v>6820.1786802709075</v>
      </c>
      <c r="H83" s="5">
        <v>6820</v>
      </c>
      <c r="I83">
        <f t="shared" ca="1" si="6"/>
        <v>0.2204416131487783</v>
      </c>
      <c r="J83" t="str">
        <f>Feuil1!E83</f>
        <v>MALAGA</v>
      </c>
      <c r="K83" t="s">
        <v>343</v>
      </c>
      <c r="L83" s="2" t="str">
        <f t="shared" si="7"/>
        <v>31012230,3,6820,MALAGA,GENEVA</v>
      </c>
    </row>
    <row r="84" spans="1:12" x14ac:dyDescent="0.25">
      <c r="A84" s="1">
        <f>Feuil1!A84</f>
        <v>43768</v>
      </c>
      <c r="B84" s="6">
        <v>3101</v>
      </c>
      <c r="C84" s="6" t="s">
        <v>427</v>
      </c>
      <c r="D84" s="7" t="str">
        <f t="shared" si="4"/>
        <v>31012230</v>
      </c>
      <c r="E84" s="5">
        <v>8.498404819502543</v>
      </c>
      <c r="F84" s="5">
        <f t="shared" si="5"/>
        <v>8</v>
      </c>
      <c r="G84" s="5">
        <v>6273.7460093541977</v>
      </c>
      <c r="H84" s="5">
        <v>6273</v>
      </c>
      <c r="I84">
        <f t="shared" ca="1" si="6"/>
        <v>0.6446717413405284</v>
      </c>
      <c r="J84" t="str">
        <f>Feuil1!E84</f>
        <v>ROME FCO</v>
      </c>
      <c r="K84" t="s">
        <v>343</v>
      </c>
      <c r="L84" s="2" t="str">
        <f t="shared" si="7"/>
        <v>31012230,8,6273,ROME FCO,GENEVA</v>
      </c>
    </row>
    <row r="85" spans="1:12" x14ac:dyDescent="0.25">
      <c r="A85" s="1">
        <f>Feuil1!A85</f>
        <v>43768</v>
      </c>
      <c r="B85" s="6">
        <v>3101</v>
      </c>
      <c r="C85" s="6" t="s">
        <v>427</v>
      </c>
      <c r="D85" s="7" t="str">
        <f t="shared" si="4"/>
        <v>31012230</v>
      </c>
      <c r="E85" s="5">
        <v>5.4541368880622869</v>
      </c>
      <c r="F85" s="5">
        <f t="shared" si="5"/>
        <v>5</v>
      </c>
      <c r="G85" s="5">
        <v>4441.5241589163215</v>
      </c>
      <c r="H85" s="5">
        <v>4441</v>
      </c>
      <c r="I85">
        <f t="shared" ca="1" si="6"/>
        <v>0.93655299381856238</v>
      </c>
      <c r="J85" t="str">
        <f>Feuil1!E85</f>
        <v>BRUSSELS</v>
      </c>
      <c r="K85" t="s">
        <v>343</v>
      </c>
      <c r="L85" s="2" t="str">
        <f t="shared" si="7"/>
        <v>31012230,5,4441,BRUSSELS,GENEVA</v>
      </c>
    </row>
    <row r="86" spans="1:12" x14ac:dyDescent="0.25">
      <c r="A86" s="1">
        <f>Feuil1!A86</f>
        <v>43768</v>
      </c>
      <c r="B86" s="6">
        <v>3101</v>
      </c>
      <c r="C86" s="6" t="s">
        <v>427</v>
      </c>
      <c r="D86" s="7" t="str">
        <f t="shared" si="4"/>
        <v>31012230</v>
      </c>
      <c r="E86" s="5">
        <v>5.3621321882674255</v>
      </c>
      <c r="F86" s="5">
        <f t="shared" si="5"/>
        <v>5</v>
      </c>
      <c r="G86" s="5">
        <v>780.75412221148224</v>
      </c>
      <c r="H86" s="5">
        <v>780</v>
      </c>
      <c r="I86">
        <f t="shared" ca="1" si="6"/>
        <v>0.53044407515881664</v>
      </c>
      <c r="J86" t="str">
        <f>Feuil1!E86</f>
        <v>OLBIA</v>
      </c>
      <c r="K86" t="s">
        <v>343</v>
      </c>
      <c r="L86" s="2" t="str">
        <f t="shared" si="7"/>
        <v>31012230,5,780,OLBIA,GENEVA</v>
      </c>
    </row>
    <row r="87" spans="1:12" x14ac:dyDescent="0.25">
      <c r="A87" s="1">
        <f>Feuil1!A87</f>
        <v>43768</v>
      </c>
      <c r="B87" s="6">
        <v>3101</v>
      </c>
      <c r="C87" s="6" t="s">
        <v>427</v>
      </c>
      <c r="D87" s="7" t="str">
        <f t="shared" si="4"/>
        <v>31012230</v>
      </c>
      <c r="E87" s="5">
        <v>5.7704190228642638</v>
      </c>
      <c r="F87" s="5">
        <f t="shared" si="5"/>
        <v>5</v>
      </c>
      <c r="G87" s="5">
        <v>6192.5871974117008</v>
      </c>
      <c r="H87" s="5">
        <v>6192</v>
      </c>
      <c r="I87">
        <f t="shared" ca="1" si="6"/>
        <v>0.62592774276758267</v>
      </c>
      <c r="J87" t="str">
        <f>Feuil1!E87</f>
        <v>PARIS CDG</v>
      </c>
      <c r="K87" t="s">
        <v>343</v>
      </c>
      <c r="L87" s="2" t="str">
        <f t="shared" si="7"/>
        <v>31012230,5,6192,PARIS CDG,GENEVA</v>
      </c>
    </row>
    <row r="88" spans="1:12" x14ac:dyDescent="0.25">
      <c r="A88" s="1">
        <f>Feuil1!A88</f>
        <v>43768</v>
      </c>
      <c r="B88" s="6">
        <v>3101</v>
      </c>
      <c r="C88" s="6" t="s">
        <v>427</v>
      </c>
      <c r="D88" s="7" t="str">
        <f t="shared" si="4"/>
        <v>31012230</v>
      </c>
      <c r="E88" s="5">
        <v>4.1116999740200928</v>
      </c>
      <c r="F88" s="5">
        <f t="shared" si="5"/>
        <v>4</v>
      </c>
      <c r="G88" s="5">
        <v>7133.4013430933574</v>
      </c>
      <c r="H88" s="5">
        <v>7133</v>
      </c>
      <c r="I88">
        <f t="shared" ca="1" si="6"/>
        <v>0.58215523120369439</v>
      </c>
      <c r="J88" t="str">
        <f>Feuil1!E88</f>
        <v>RENNES</v>
      </c>
      <c r="K88" t="s">
        <v>343</v>
      </c>
      <c r="L88" s="2" t="str">
        <f t="shared" si="7"/>
        <v>31012230,4,7133,RENNES,GENEVA</v>
      </c>
    </row>
    <row r="89" spans="1:12" x14ac:dyDescent="0.25">
      <c r="A89" s="1">
        <f>Feuil1!A89</f>
        <v>43768</v>
      </c>
      <c r="B89" s="6">
        <v>3101</v>
      </c>
      <c r="C89" s="6" t="s">
        <v>427</v>
      </c>
      <c r="D89" s="7" t="str">
        <f t="shared" si="4"/>
        <v>31012230</v>
      </c>
      <c r="E89" s="5">
        <v>9.0644412471057567</v>
      </c>
      <c r="F89" s="5">
        <f t="shared" si="5"/>
        <v>9</v>
      </c>
      <c r="G89" s="5">
        <v>3894.5479159148722</v>
      </c>
      <c r="H89" s="5">
        <v>3894</v>
      </c>
      <c r="I89">
        <f t="shared" ca="1" si="6"/>
        <v>0.16453924570198608</v>
      </c>
      <c r="J89" t="str">
        <f>Feuil1!E89</f>
        <v>MUNICH</v>
      </c>
      <c r="K89" t="s">
        <v>343</v>
      </c>
      <c r="L89" s="2" t="str">
        <f t="shared" si="7"/>
        <v>31012230,9,3894,MUNICH,GENEVA</v>
      </c>
    </row>
    <row r="90" spans="1:12" x14ac:dyDescent="0.25">
      <c r="A90" s="1">
        <f>Feuil1!A90</f>
        <v>43768</v>
      </c>
      <c r="B90" s="6">
        <v>3101</v>
      </c>
      <c r="C90" s="6" t="s">
        <v>427</v>
      </c>
      <c r="D90" s="7" t="str">
        <f t="shared" si="4"/>
        <v>31012230</v>
      </c>
      <c r="E90" s="5">
        <v>1.0282750548879527</v>
      </c>
      <c r="F90" s="5">
        <f t="shared" si="5"/>
        <v>1</v>
      </c>
      <c r="G90" s="5">
        <v>7642.6884214078591</v>
      </c>
      <c r="H90" s="5">
        <v>7642</v>
      </c>
      <c r="I90">
        <f t="shared" ca="1" si="6"/>
        <v>0.12857832761743526</v>
      </c>
      <c r="J90" t="str">
        <f>Feuil1!E90</f>
        <v>ISTANBUL IST</v>
      </c>
      <c r="K90" t="s">
        <v>343</v>
      </c>
      <c r="L90" s="2" t="str">
        <f t="shared" si="7"/>
        <v>31012230,1,7642,ISTANBUL IST,GENEVA</v>
      </c>
    </row>
    <row r="91" spans="1:12" x14ac:dyDescent="0.25">
      <c r="A91" s="1">
        <f>Feuil1!A91</f>
        <v>43768</v>
      </c>
      <c r="B91" s="6">
        <v>3101</v>
      </c>
      <c r="C91" s="6" t="s">
        <v>427</v>
      </c>
      <c r="D91" s="7" t="str">
        <f t="shared" si="4"/>
        <v>31012230</v>
      </c>
      <c r="E91" s="5">
        <v>3.0703033000780255</v>
      </c>
      <c r="F91" s="5">
        <f t="shared" si="5"/>
        <v>3</v>
      </c>
      <c r="G91" s="5">
        <v>1488.1456507917435</v>
      </c>
      <c r="H91" s="5">
        <v>1488</v>
      </c>
      <c r="I91">
        <f t="shared" ca="1" si="6"/>
        <v>0.89382196364864119</v>
      </c>
      <c r="J91" t="str">
        <f>Feuil1!E91</f>
        <v>VIENNA</v>
      </c>
      <c r="K91" t="s">
        <v>343</v>
      </c>
      <c r="L91" s="2" t="str">
        <f t="shared" si="7"/>
        <v>31012230,3,1488,VIENNA,GENEVA</v>
      </c>
    </row>
    <row r="92" spans="1:12" x14ac:dyDescent="0.25">
      <c r="A92" s="1">
        <f>Feuil1!A92</f>
        <v>43768</v>
      </c>
      <c r="B92" s="6">
        <v>3101</v>
      </c>
      <c r="C92" s="6" t="s">
        <v>427</v>
      </c>
      <c r="D92" s="7" t="str">
        <f t="shared" si="4"/>
        <v>31012230</v>
      </c>
      <c r="E92" s="5">
        <v>9.9691108490168379</v>
      </c>
      <c r="F92" s="5">
        <f t="shared" si="5"/>
        <v>9</v>
      </c>
      <c r="G92" s="5">
        <v>1627.7987307347175</v>
      </c>
      <c r="H92" s="5">
        <v>1627</v>
      </c>
      <c r="I92">
        <f t="shared" ca="1" si="6"/>
        <v>0.39402655093122252</v>
      </c>
      <c r="J92" t="str">
        <f>Feuil1!E92</f>
        <v>VENICE</v>
      </c>
      <c r="K92" t="s">
        <v>343</v>
      </c>
      <c r="L92" s="2" t="str">
        <f t="shared" si="7"/>
        <v>31012230,9,1627,VENICE,GENEVA</v>
      </c>
    </row>
    <row r="93" spans="1:12" x14ac:dyDescent="0.25">
      <c r="A93" s="1">
        <f>Feuil1!A93</f>
        <v>43768</v>
      </c>
      <c r="B93" s="6">
        <v>3101</v>
      </c>
      <c r="C93" s="6" t="s">
        <v>427</v>
      </c>
      <c r="D93" s="7" t="str">
        <f t="shared" si="4"/>
        <v>31012230</v>
      </c>
      <c r="E93" s="5">
        <v>3.4625811589336331</v>
      </c>
      <c r="F93" s="5">
        <f t="shared" si="5"/>
        <v>3</v>
      </c>
      <c r="G93" s="5">
        <v>8919.8641248422027</v>
      </c>
      <c r="H93" s="5">
        <v>8919</v>
      </c>
      <c r="I93">
        <f t="shared" ca="1" si="6"/>
        <v>0.99222380247031472</v>
      </c>
      <c r="J93" t="str">
        <f>Feuil1!E93</f>
        <v>FRANKFURT</v>
      </c>
      <c r="K93" t="s">
        <v>343</v>
      </c>
      <c r="L93" s="2" t="str">
        <f t="shared" si="7"/>
        <v>31012230,3,8919,FRANKFURT,GENEVA</v>
      </c>
    </row>
    <row r="94" spans="1:12" x14ac:dyDescent="0.25">
      <c r="A94" s="1">
        <f>Feuil1!A94</f>
        <v>43768</v>
      </c>
      <c r="B94" s="6">
        <v>3101</v>
      </c>
      <c r="C94" s="6" t="s">
        <v>427</v>
      </c>
      <c r="D94" s="7" t="str">
        <f t="shared" si="4"/>
        <v>31012230</v>
      </c>
      <c r="E94" s="5">
        <v>7.3810639825573805</v>
      </c>
      <c r="F94" s="5">
        <f t="shared" si="5"/>
        <v>7</v>
      </c>
      <c r="G94" s="5">
        <v>962.22223577654415</v>
      </c>
      <c r="H94" s="5">
        <v>962</v>
      </c>
      <c r="I94">
        <f t="shared" ca="1" si="6"/>
        <v>0.28752199185694149</v>
      </c>
      <c r="J94" t="str">
        <f>Feuil1!E94</f>
        <v>LONDON LTN</v>
      </c>
      <c r="K94" t="s">
        <v>343</v>
      </c>
      <c r="L94" s="2" t="str">
        <f t="shared" si="7"/>
        <v>31012230,7,962,LONDON LTN,GENEVA</v>
      </c>
    </row>
    <row r="95" spans="1:12" x14ac:dyDescent="0.25">
      <c r="A95" s="1">
        <f>Feuil1!A95</f>
        <v>43768</v>
      </c>
      <c r="B95" s="6">
        <v>3101</v>
      </c>
      <c r="C95" s="6" t="s">
        <v>427</v>
      </c>
      <c r="D95" s="7" t="str">
        <f t="shared" si="4"/>
        <v>31012230</v>
      </c>
      <c r="E95" s="5">
        <v>6.3017425303614178</v>
      </c>
      <c r="F95" s="5">
        <f t="shared" si="5"/>
        <v>6</v>
      </c>
      <c r="G95" s="5">
        <v>8524.873274107289</v>
      </c>
      <c r="H95" s="5">
        <v>8524</v>
      </c>
      <c r="I95">
        <f t="shared" ca="1" si="6"/>
        <v>0.64530072762594415</v>
      </c>
      <c r="J95" t="str">
        <f>Feuil1!E95</f>
        <v>BRUSSELS</v>
      </c>
      <c r="K95" t="s">
        <v>343</v>
      </c>
      <c r="L95" s="2" t="str">
        <f t="shared" si="7"/>
        <v>31012230,6,8524,BRUSSELS,GENEVA</v>
      </c>
    </row>
    <row r="96" spans="1:12" x14ac:dyDescent="0.25">
      <c r="A96" s="1">
        <f>Feuil1!A96</f>
        <v>43768</v>
      </c>
      <c r="B96" s="6">
        <v>3101</v>
      </c>
      <c r="C96" s="6" t="s">
        <v>427</v>
      </c>
      <c r="D96" s="7" t="str">
        <f t="shared" si="4"/>
        <v>31012230</v>
      </c>
      <c r="E96" s="5">
        <v>7.3308819390129054</v>
      </c>
      <c r="F96" s="5">
        <f t="shared" si="5"/>
        <v>7</v>
      </c>
      <c r="G96" s="5">
        <v>178.76794812747622</v>
      </c>
      <c r="H96" s="5">
        <v>178</v>
      </c>
      <c r="I96">
        <f t="shared" ca="1" si="6"/>
        <v>0.60355401694281829</v>
      </c>
      <c r="J96" t="str">
        <f>Feuil1!E96</f>
        <v>LONDON LHR</v>
      </c>
      <c r="K96" t="s">
        <v>343</v>
      </c>
      <c r="L96" s="2" t="str">
        <f t="shared" si="7"/>
        <v>31012230,7,178,LONDON LHR,GENEVA</v>
      </c>
    </row>
    <row r="97" spans="1:12" x14ac:dyDescent="0.25">
      <c r="A97" s="1">
        <f>Feuil1!A97</f>
        <v>43768</v>
      </c>
      <c r="B97" s="6">
        <v>3101</v>
      </c>
      <c r="C97" s="6" t="s">
        <v>427</v>
      </c>
      <c r="D97" s="7" t="str">
        <f t="shared" si="4"/>
        <v>31012230</v>
      </c>
      <c r="E97" s="5">
        <v>9.7938949350439444</v>
      </c>
      <c r="F97" s="5">
        <f t="shared" si="5"/>
        <v>9</v>
      </c>
      <c r="G97" s="5">
        <v>9043.9303625922876</v>
      </c>
      <c r="H97" s="5">
        <v>9043</v>
      </c>
      <c r="I97">
        <f t="shared" ca="1" si="6"/>
        <v>0.41033749996244651</v>
      </c>
      <c r="J97" t="str">
        <f>Feuil1!E97</f>
        <v>LONDON LGW</v>
      </c>
      <c r="K97" t="s">
        <v>343</v>
      </c>
      <c r="L97" s="2" t="str">
        <f t="shared" si="7"/>
        <v>31012230,9,9043,LONDON LGW,GENEVA</v>
      </c>
    </row>
    <row r="98" spans="1:12" x14ac:dyDescent="0.25">
      <c r="A98" s="1">
        <f>Feuil1!A98</f>
        <v>43768</v>
      </c>
      <c r="B98" s="6">
        <v>3101</v>
      </c>
      <c r="C98" s="6" t="s">
        <v>427</v>
      </c>
      <c r="D98" s="7" t="str">
        <f t="shared" si="4"/>
        <v>31012230</v>
      </c>
      <c r="E98" s="5">
        <v>5.9502566885014385</v>
      </c>
      <c r="F98" s="5">
        <f t="shared" si="5"/>
        <v>5</v>
      </c>
      <c r="G98" s="5">
        <v>7975.8093188692492</v>
      </c>
      <c r="H98" s="5">
        <v>7975</v>
      </c>
      <c r="I98">
        <f t="shared" ca="1" si="6"/>
        <v>0.44898044351428557</v>
      </c>
      <c r="J98" t="str">
        <f>Feuil1!E98</f>
        <v>LUXEMBOURG</v>
      </c>
      <c r="K98" t="s">
        <v>343</v>
      </c>
      <c r="L98" s="2" t="str">
        <f t="shared" si="7"/>
        <v>31012230,5,7975,LUXEMBOURG,GENEVA</v>
      </c>
    </row>
    <row r="99" spans="1:12" x14ac:dyDescent="0.25">
      <c r="A99" s="1">
        <f>Feuil1!A99</f>
        <v>43768</v>
      </c>
      <c r="B99" s="6">
        <v>3101</v>
      </c>
      <c r="C99" s="6" t="s">
        <v>427</v>
      </c>
      <c r="D99" s="7" t="str">
        <f t="shared" si="4"/>
        <v>31012230</v>
      </c>
      <c r="E99" s="5">
        <v>7.5022349344786754</v>
      </c>
      <c r="F99" s="5">
        <f t="shared" si="5"/>
        <v>7</v>
      </c>
      <c r="G99" s="5">
        <v>6494.3781101281384</v>
      </c>
      <c r="H99" s="5">
        <v>6494</v>
      </c>
      <c r="I99">
        <f t="shared" ca="1" si="6"/>
        <v>0.17953805740663342</v>
      </c>
      <c r="J99" t="str">
        <f>Feuil1!E99</f>
        <v>LONDON LHR</v>
      </c>
      <c r="K99" t="s">
        <v>343</v>
      </c>
      <c r="L99" s="2" t="str">
        <f t="shared" si="7"/>
        <v>31012230,7,6494,LONDON LHR,GENEVA</v>
      </c>
    </row>
    <row r="100" spans="1:12" x14ac:dyDescent="0.25">
      <c r="A100" s="1">
        <f>Feuil1!A100</f>
        <v>43768</v>
      </c>
      <c r="B100" s="6">
        <v>3101</v>
      </c>
      <c r="C100" s="6" t="s">
        <v>427</v>
      </c>
      <c r="D100" s="7" t="str">
        <f t="shared" si="4"/>
        <v>31012230</v>
      </c>
      <c r="E100" s="5">
        <v>9.2028657490166133</v>
      </c>
      <c r="F100" s="5">
        <f t="shared" si="5"/>
        <v>9</v>
      </c>
      <c r="G100" s="5">
        <v>128.71841629516379</v>
      </c>
      <c r="H100" s="5">
        <v>128</v>
      </c>
      <c r="I100">
        <f t="shared" ca="1" si="6"/>
        <v>0.80671669490296416</v>
      </c>
      <c r="J100" t="str">
        <f>Feuil1!E100</f>
        <v>FIGARI</v>
      </c>
      <c r="K100" t="s">
        <v>343</v>
      </c>
      <c r="L100" s="2" t="str">
        <f t="shared" si="7"/>
        <v>31012230,9,128,FIGARI,GENEVA</v>
      </c>
    </row>
    <row r="101" spans="1:12" x14ac:dyDescent="0.25">
      <c r="A101" s="1">
        <f>Feuil1!A101</f>
        <v>43768</v>
      </c>
      <c r="B101" s="6">
        <v>3101</v>
      </c>
      <c r="C101" s="6" t="s">
        <v>427</v>
      </c>
      <c r="D101" s="7" t="str">
        <f t="shared" si="4"/>
        <v>31012230</v>
      </c>
      <c r="E101" s="5">
        <v>0.56076441814699285</v>
      </c>
      <c r="F101" s="5">
        <f t="shared" si="5"/>
        <v>0</v>
      </c>
      <c r="G101" s="5">
        <v>6410.1504348982007</v>
      </c>
      <c r="H101" s="5">
        <v>6410</v>
      </c>
      <c r="I101">
        <f t="shared" ca="1" si="6"/>
        <v>0.39431137639628222</v>
      </c>
      <c r="J101" t="str">
        <f>Feuil1!E101</f>
        <v>DUBAI</v>
      </c>
      <c r="K101" t="s">
        <v>343</v>
      </c>
      <c r="L101" s="2" t="str">
        <f t="shared" si="7"/>
        <v>31012230,0,6410,DUBAI,GENEVA</v>
      </c>
    </row>
    <row r="102" spans="1:12" x14ac:dyDescent="0.25">
      <c r="A102" s="1">
        <f>Feuil1!A102</f>
        <v>43768</v>
      </c>
      <c r="B102" s="6">
        <v>3101</v>
      </c>
      <c r="C102" s="6" t="s">
        <v>427</v>
      </c>
      <c r="D102" s="7" t="str">
        <f t="shared" si="4"/>
        <v>31012230</v>
      </c>
      <c r="E102" s="5">
        <v>6.4309329300238449</v>
      </c>
      <c r="F102" s="5">
        <f t="shared" si="5"/>
        <v>6</v>
      </c>
      <c r="G102" s="5">
        <v>2455.6958985630486</v>
      </c>
      <c r="H102" s="5">
        <v>2455</v>
      </c>
      <c r="I102">
        <f t="shared" ca="1" si="6"/>
        <v>0.68282354231869236</v>
      </c>
      <c r="J102" t="str">
        <f>Feuil1!E102</f>
        <v>ZURICH</v>
      </c>
      <c r="K102" t="s">
        <v>343</v>
      </c>
      <c r="L102" s="2" t="str">
        <f t="shared" si="7"/>
        <v>31012230,6,2455,ZURICH,GENEVA</v>
      </c>
    </row>
    <row r="103" spans="1:12" x14ac:dyDescent="0.25">
      <c r="A103" s="1">
        <f>Feuil1!A103</f>
        <v>43768</v>
      </c>
      <c r="B103" s="6">
        <v>3101</v>
      </c>
      <c r="C103" s="6" t="s">
        <v>427</v>
      </c>
      <c r="D103" s="7" t="str">
        <f t="shared" si="4"/>
        <v>31012230</v>
      </c>
      <c r="E103" s="5">
        <v>4.7565884620925747</v>
      </c>
      <c r="F103" s="5">
        <f t="shared" si="5"/>
        <v>4</v>
      </c>
      <c r="G103" s="5">
        <v>5571.0547879361984</v>
      </c>
      <c r="H103" s="5">
        <v>5571</v>
      </c>
      <c r="I103">
        <f t="shared" ca="1" si="6"/>
        <v>0.71879800926719672</v>
      </c>
      <c r="J103" t="str">
        <f>Feuil1!E103</f>
        <v>VIENNA</v>
      </c>
      <c r="K103" t="s">
        <v>343</v>
      </c>
      <c r="L103" s="2" t="str">
        <f t="shared" si="7"/>
        <v>31012230,4,5571,VIENNA,GENEVA</v>
      </c>
    </row>
    <row r="104" spans="1:12" x14ac:dyDescent="0.25">
      <c r="A104" s="1">
        <f>Feuil1!A104</f>
        <v>43768</v>
      </c>
      <c r="B104" s="6">
        <v>3101</v>
      </c>
      <c r="C104" s="6" t="s">
        <v>427</v>
      </c>
      <c r="D104" s="7" t="str">
        <f t="shared" si="4"/>
        <v>31012230</v>
      </c>
      <c r="E104" s="5">
        <v>7.3888545785576998</v>
      </c>
      <c r="F104" s="5">
        <f t="shared" si="5"/>
        <v>7</v>
      </c>
      <c r="G104" s="5">
        <v>1593.9081515889586</v>
      </c>
      <c r="H104" s="5">
        <v>1593</v>
      </c>
      <c r="I104">
        <f t="shared" ca="1" si="6"/>
        <v>8.1819178851268659E-2</v>
      </c>
      <c r="J104" t="str">
        <f>Feuil1!E104</f>
        <v>AMMAN</v>
      </c>
      <c r="K104" t="s">
        <v>343</v>
      </c>
      <c r="L104" s="2" t="str">
        <f t="shared" si="7"/>
        <v>31012230,7,1593,AMMAN,GENEVA</v>
      </c>
    </row>
    <row r="105" spans="1:12" x14ac:dyDescent="0.25">
      <c r="A105" s="1">
        <f>Feuil1!A105</f>
        <v>43768</v>
      </c>
      <c r="B105" s="6">
        <v>3101</v>
      </c>
      <c r="C105" s="6" t="s">
        <v>427</v>
      </c>
      <c r="D105" s="7" t="str">
        <f t="shared" si="4"/>
        <v>31012230</v>
      </c>
      <c r="E105" s="5">
        <v>2.3197261025261184</v>
      </c>
      <c r="F105" s="5">
        <f t="shared" si="5"/>
        <v>2</v>
      </c>
      <c r="G105" s="5">
        <v>9690.9056706498741</v>
      </c>
      <c r="H105" s="5">
        <v>9690</v>
      </c>
      <c r="I105">
        <f t="shared" ca="1" si="6"/>
        <v>2.0328762280672152E-2</v>
      </c>
      <c r="J105" t="str">
        <f>Feuil1!E105</f>
        <v>PORTO</v>
      </c>
      <c r="K105" t="s">
        <v>343</v>
      </c>
      <c r="L105" s="2" t="str">
        <f t="shared" si="7"/>
        <v>31012230,2,9690,PORTO,GENEVA</v>
      </c>
    </row>
    <row r="106" spans="1:12" x14ac:dyDescent="0.25">
      <c r="A106" s="1">
        <f>Feuil1!A106</f>
        <v>43768</v>
      </c>
      <c r="B106" s="6">
        <v>3101</v>
      </c>
      <c r="C106" s="6" t="s">
        <v>427</v>
      </c>
      <c r="D106" s="7" t="str">
        <f t="shared" si="4"/>
        <v>31012230</v>
      </c>
      <c r="E106" s="5">
        <v>8.8019711136834999</v>
      </c>
      <c r="F106" s="5">
        <f t="shared" si="5"/>
        <v>8</v>
      </c>
      <c r="G106" s="5">
        <v>503.78910599243375</v>
      </c>
      <c r="H106" s="5">
        <v>503</v>
      </c>
      <c r="I106">
        <f t="shared" ca="1" si="6"/>
        <v>0.10124861488991199</v>
      </c>
      <c r="J106" t="str">
        <f>Feuil1!E106</f>
        <v>WARSAW</v>
      </c>
      <c r="K106" t="s">
        <v>343</v>
      </c>
      <c r="L106" s="2" t="str">
        <f t="shared" si="7"/>
        <v>31012230,8,503,WARSAW,GENEVA</v>
      </c>
    </row>
    <row r="107" spans="1:12" x14ac:dyDescent="0.25">
      <c r="A107" s="1">
        <f>Feuil1!A107</f>
        <v>43768</v>
      </c>
      <c r="B107" s="6">
        <v>3101</v>
      </c>
      <c r="C107" s="6" t="s">
        <v>427</v>
      </c>
      <c r="D107" s="7" t="str">
        <f t="shared" si="4"/>
        <v>31012230</v>
      </c>
      <c r="E107" s="5">
        <v>4.2948893525029064</v>
      </c>
      <c r="F107" s="5">
        <f t="shared" si="5"/>
        <v>4</v>
      </c>
      <c r="G107" s="5">
        <v>2937.1947124736939</v>
      </c>
      <c r="H107" s="5">
        <v>2937</v>
      </c>
      <c r="I107">
        <f t="shared" ca="1" si="6"/>
        <v>0.96229181471576131</v>
      </c>
      <c r="J107" t="str">
        <f>Feuil1!E107</f>
        <v>BRUSSELS</v>
      </c>
      <c r="K107" t="s">
        <v>343</v>
      </c>
      <c r="L107" s="2" t="str">
        <f t="shared" si="7"/>
        <v>31012230,4,2937,BRUSSELS,GENEVA</v>
      </c>
    </row>
    <row r="108" spans="1:12" x14ac:dyDescent="0.25">
      <c r="A108" s="1">
        <f>Feuil1!A108</f>
        <v>43768</v>
      </c>
      <c r="B108" s="6">
        <v>3101</v>
      </c>
      <c r="C108" s="6" t="s">
        <v>427</v>
      </c>
      <c r="D108" s="7" t="str">
        <f t="shared" si="4"/>
        <v>31012230</v>
      </c>
      <c r="E108" s="5">
        <v>8.4350937686881533</v>
      </c>
      <c r="F108" s="5">
        <f t="shared" si="5"/>
        <v>8</v>
      </c>
      <c r="G108" s="5">
        <v>1995.3862118922939</v>
      </c>
      <c r="H108" s="5">
        <v>1995</v>
      </c>
      <c r="I108">
        <f t="shared" ca="1" si="6"/>
        <v>0.85311360459270202</v>
      </c>
      <c r="J108" t="str">
        <f>Feuil1!E108</f>
        <v>TOULOUSE</v>
      </c>
      <c r="K108" t="s">
        <v>343</v>
      </c>
      <c r="L108" s="2" t="str">
        <f t="shared" si="7"/>
        <v>31012230,8,1995,TOULOUSE,GENEVA</v>
      </c>
    </row>
    <row r="109" spans="1:12" x14ac:dyDescent="0.25">
      <c r="A109" s="1">
        <f>Feuil1!A109</f>
        <v>43768</v>
      </c>
      <c r="B109" s="6">
        <v>3101</v>
      </c>
      <c r="C109" s="6" t="s">
        <v>427</v>
      </c>
      <c r="D109" s="7" t="str">
        <f t="shared" si="4"/>
        <v>31012230</v>
      </c>
      <c r="E109" s="5">
        <v>2.578745091092316</v>
      </c>
      <c r="F109" s="5">
        <f t="shared" si="5"/>
        <v>2</v>
      </c>
      <c r="G109" s="5">
        <v>9832.400806601323</v>
      </c>
      <c r="H109" s="5">
        <v>9832</v>
      </c>
      <c r="I109">
        <f t="shared" ca="1" si="6"/>
        <v>0.31912217845722135</v>
      </c>
      <c r="J109" t="str">
        <f>Feuil1!E109</f>
        <v>CASABLANCA</v>
      </c>
      <c r="K109" t="s">
        <v>343</v>
      </c>
      <c r="L109" s="2" t="str">
        <f t="shared" si="7"/>
        <v>31012230,2,9832,CASABLANCA,GENEVA</v>
      </c>
    </row>
    <row r="110" spans="1:12" x14ac:dyDescent="0.25">
      <c r="A110" s="1">
        <f>Feuil1!A110</f>
        <v>43768</v>
      </c>
      <c r="B110" s="6">
        <v>3101</v>
      </c>
      <c r="C110" s="6" t="s">
        <v>427</v>
      </c>
      <c r="D110" s="7" t="str">
        <f t="shared" si="4"/>
        <v>31012230</v>
      </c>
      <c r="E110" s="5">
        <v>3.4665841945270515</v>
      </c>
      <c r="F110" s="5">
        <f t="shared" si="5"/>
        <v>3</v>
      </c>
      <c r="G110" s="5">
        <v>3153.082379651355</v>
      </c>
      <c r="H110" s="5">
        <v>3153</v>
      </c>
      <c r="I110">
        <f t="shared" ca="1" si="6"/>
        <v>0.75976111495993648</v>
      </c>
      <c r="J110" t="str">
        <f>Feuil1!E110</f>
        <v>LONDON LHR</v>
      </c>
      <c r="K110" t="s">
        <v>343</v>
      </c>
      <c r="L110" s="2" t="str">
        <f t="shared" si="7"/>
        <v>31012230,3,3153,LONDON LHR,GENEVA</v>
      </c>
    </row>
    <row r="111" spans="1:12" x14ac:dyDescent="0.25">
      <c r="A111" s="1">
        <f>Feuil1!A111</f>
        <v>43768</v>
      </c>
      <c r="B111" s="6">
        <v>3101</v>
      </c>
      <c r="C111" s="6" t="s">
        <v>427</v>
      </c>
      <c r="D111" s="7" t="str">
        <f t="shared" si="4"/>
        <v>31012230</v>
      </c>
      <c r="E111" s="5">
        <v>5.3239654734719295</v>
      </c>
      <c r="F111" s="5">
        <f t="shared" si="5"/>
        <v>5</v>
      </c>
      <c r="G111" s="5">
        <v>7777.0298759303832</v>
      </c>
      <c r="H111" s="5">
        <v>7777</v>
      </c>
      <c r="I111">
        <f t="shared" ca="1" si="6"/>
        <v>0.95021497952280398</v>
      </c>
      <c r="J111" t="str">
        <f>Feuil1!E111</f>
        <v>LILLE</v>
      </c>
      <c r="K111" t="s">
        <v>343</v>
      </c>
      <c r="L111" s="2" t="str">
        <f t="shared" si="7"/>
        <v>31012230,5,7777,LILLE,GENEVA</v>
      </c>
    </row>
    <row r="112" spans="1:12" x14ac:dyDescent="0.25">
      <c r="A112" s="1">
        <f>Feuil1!A112</f>
        <v>43768</v>
      </c>
      <c r="B112" s="6">
        <v>3101</v>
      </c>
      <c r="C112" s="6" t="s">
        <v>427</v>
      </c>
      <c r="D112" s="7" t="str">
        <f t="shared" si="4"/>
        <v>31012230</v>
      </c>
      <c r="E112" s="5">
        <v>3.5575913184504615</v>
      </c>
      <c r="F112" s="5">
        <f t="shared" si="5"/>
        <v>3</v>
      </c>
      <c r="G112" s="5">
        <v>4237.8560175401872</v>
      </c>
      <c r="H112" s="5">
        <v>4237</v>
      </c>
      <c r="I112">
        <f t="shared" ca="1" si="6"/>
        <v>1.2992157991882469E-2</v>
      </c>
      <c r="J112" t="str">
        <f>Feuil1!E112</f>
        <v>BUDAPEST</v>
      </c>
      <c r="K112" t="s">
        <v>343</v>
      </c>
      <c r="L112" s="2" t="str">
        <f t="shared" si="7"/>
        <v>31012230,3,4237,BUDAPEST,GENEVA</v>
      </c>
    </row>
    <row r="113" spans="1:12" x14ac:dyDescent="0.25">
      <c r="A113" s="1">
        <f>Feuil1!A113</f>
        <v>43768</v>
      </c>
      <c r="B113" s="6">
        <v>3101</v>
      </c>
      <c r="C113" s="6" t="s">
        <v>427</v>
      </c>
      <c r="D113" s="7" t="str">
        <f t="shared" si="4"/>
        <v>31012230</v>
      </c>
      <c r="E113" s="5">
        <v>5.9560659657682979</v>
      </c>
      <c r="F113" s="5">
        <f t="shared" si="5"/>
        <v>5</v>
      </c>
      <c r="G113" s="5">
        <v>2980.1094321612932</v>
      </c>
      <c r="H113" s="5">
        <v>2980</v>
      </c>
      <c r="I113">
        <f t="shared" ca="1" si="6"/>
        <v>0.95919241928514098</v>
      </c>
      <c r="J113" t="str">
        <f>Feuil1!E113</f>
        <v>BRISTOL</v>
      </c>
      <c r="K113" t="s">
        <v>343</v>
      </c>
      <c r="L113" s="2" t="str">
        <f t="shared" si="7"/>
        <v>31012230,5,2980,BRISTOL,GENEVA</v>
      </c>
    </row>
    <row r="114" spans="1:12" x14ac:dyDescent="0.25">
      <c r="A114" s="1">
        <f>Feuil1!A114</f>
        <v>43768</v>
      </c>
      <c r="B114" s="6">
        <v>3101</v>
      </c>
      <c r="C114" s="6" t="s">
        <v>427</v>
      </c>
      <c r="D114" s="7" t="str">
        <f t="shared" si="4"/>
        <v>31012230</v>
      </c>
      <c r="E114" s="5">
        <v>8.7392881665077411</v>
      </c>
      <c r="F114" s="5">
        <f t="shared" si="5"/>
        <v>8</v>
      </c>
      <c r="G114" s="5">
        <v>3017.7876152693452</v>
      </c>
      <c r="H114" s="5">
        <v>3017</v>
      </c>
      <c r="I114">
        <f t="shared" ca="1" si="6"/>
        <v>0.16253937095751936</v>
      </c>
      <c r="J114" t="str">
        <f>Feuil1!E114</f>
        <v>HURGHADA</v>
      </c>
      <c r="K114" t="s">
        <v>343</v>
      </c>
      <c r="L114" s="2" t="str">
        <f t="shared" si="7"/>
        <v>31012230,8,3017,HURGHADA,GENEVA</v>
      </c>
    </row>
    <row r="115" spans="1:12" x14ac:dyDescent="0.25">
      <c r="A115" s="1">
        <f>Feuil1!A115</f>
        <v>43768</v>
      </c>
      <c r="B115" s="6">
        <v>3101</v>
      </c>
      <c r="C115" s="6" t="s">
        <v>427</v>
      </c>
      <c r="D115" s="7" t="str">
        <f t="shared" si="4"/>
        <v>31012230</v>
      </c>
      <c r="E115" s="5">
        <v>6.416789522637325</v>
      </c>
      <c r="F115" s="5">
        <f t="shared" si="5"/>
        <v>6</v>
      </c>
      <c r="G115" s="5">
        <v>4874.3126596867369</v>
      </c>
      <c r="H115" s="5">
        <v>4874</v>
      </c>
      <c r="I115">
        <f t="shared" ca="1" si="6"/>
        <v>0.63408842510415853</v>
      </c>
      <c r="J115" t="str">
        <f>Feuil1!E115</f>
        <v>HELSINKI</v>
      </c>
      <c r="K115" t="s">
        <v>343</v>
      </c>
      <c r="L115" s="2" t="str">
        <f t="shared" si="7"/>
        <v>31012230,6,4874,HELSINKI,GENEVA</v>
      </c>
    </row>
    <row r="116" spans="1:12" x14ac:dyDescent="0.25">
      <c r="A116" s="1">
        <f>Feuil1!A116</f>
        <v>43768</v>
      </c>
      <c r="B116" s="6">
        <v>3101</v>
      </c>
      <c r="C116" s="6" t="s">
        <v>427</v>
      </c>
      <c r="D116" s="7" t="str">
        <f t="shared" si="4"/>
        <v>31012230</v>
      </c>
      <c r="E116" s="5">
        <v>0.25404756547558804</v>
      </c>
      <c r="F116" s="5">
        <f t="shared" si="5"/>
        <v>0</v>
      </c>
      <c r="G116" s="5">
        <v>6492.434890038483</v>
      </c>
      <c r="H116" s="5">
        <v>6492</v>
      </c>
      <c r="I116">
        <f t="shared" ca="1" si="6"/>
        <v>0.63571570938573452</v>
      </c>
      <c r="J116" t="str">
        <f>Feuil1!E116</f>
        <v>MILAN LIN</v>
      </c>
      <c r="K116" t="s">
        <v>343</v>
      </c>
      <c r="L116" s="2" t="str">
        <f t="shared" si="7"/>
        <v>31012230,0,6492,MILAN LIN,GENEVA</v>
      </c>
    </row>
    <row r="117" spans="1:12" x14ac:dyDescent="0.25">
      <c r="A117" s="1">
        <f>Feuil1!A117</f>
        <v>43768</v>
      </c>
      <c r="B117" s="6">
        <v>3101</v>
      </c>
      <c r="C117" s="6" t="s">
        <v>427</v>
      </c>
      <c r="D117" s="7" t="str">
        <f t="shared" si="4"/>
        <v>31012230</v>
      </c>
      <c r="E117" s="5">
        <v>7.7983807133357192</v>
      </c>
      <c r="F117" s="5">
        <f t="shared" si="5"/>
        <v>7</v>
      </c>
      <c r="G117" s="5">
        <v>1319.092840886884</v>
      </c>
      <c r="H117" s="5">
        <v>1319</v>
      </c>
      <c r="I117">
        <f t="shared" ca="1" si="6"/>
        <v>0.29572927484108513</v>
      </c>
      <c r="J117" t="str">
        <f>Feuil1!E117</f>
        <v>PRISTINA</v>
      </c>
      <c r="K117" t="s">
        <v>343</v>
      </c>
      <c r="L117" s="2" t="str">
        <f t="shared" si="7"/>
        <v>31012230,7,1319,PRISTINA,GENEVA</v>
      </c>
    </row>
    <row r="118" spans="1:12" x14ac:dyDescent="0.25">
      <c r="A118" s="1">
        <f>Feuil1!A118</f>
        <v>43768</v>
      </c>
      <c r="B118" s="6">
        <v>3101</v>
      </c>
      <c r="C118" s="6" t="s">
        <v>427</v>
      </c>
      <c r="D118" s="7" t="str">
        <f t="shared" si="4"/>
        <v>31012230</v>
      </c>
      <c r="E118" s="5">
        <v>8.7530350042305614</v>
      </c>
      <c r="F118" s="5">
        <f t="shared" si="5"/>
        <v>8</v>
      </c>
      <c r="G118" s="5">
        <v>2990.7871244292483</v>
      </c>
      <c r="H118" s="5">
        <v>2990</v>
      </c>
      <c r="I118">
        <f t="shared" ca="1" si="6"/>
        <v>0.31157871946111237</v>
      </c>
      <c r="J118" t="str">
        <f>Feuil1!E118</f>
        <v>NICE</v>
      </c>
      <c r="K118" t="s">
        <v>343</v>
      </c>
      <c r="L118" s="2" t="str">
        <f t="shared" si="7"/>
        <v>31012230,8,2990,NICE,GENEVA</v>
      </c>
    </row>
    <row r="119" spans="1:12" x14ac:dyDescent="0.25">
      <c r="A119" s="1">
        <f>Feuil1!A119</f>
        <v>43768</v>
      </c>
      <c r="B119" s="6">
        <v>3101</v>
      </c>
      <c r="C119" s="6" t="s">
        <v>427</v>
      </c>
      <c r="D119" s="7" t="str">
        <f t="shared" si="4"/>
        <v>31012230</v>
      </c>
      <c r="E119" s="5">
        <v>0.67673321175178103</v>
      </c>
      <c r="F119" s="5">
        <f t="shared" si="5"/>
        <v>0</v>
      </c>
      <c r="G119" s="5">
        <v>9891.2257629352571</v>
      </c>
      <c r="H119" s="5">
        <v>9891</v>
      </c>
      <c r="I119">
        <f t="shared" ca="1" si="6"/>
        <v>0.89037718235972374</v>
      </c>
      <c r="J119" t="str">
        <f>Feuil1!E119</f>
        <v>BERLIN SXF</v>
      </c>
      <c r="K119" t="s">
        <v>343</v>
      </c>
      <c r="L119" s="2" t="str">
        <f t="shared" si="7"/>
        <v>31012230,0,9891,BERLIN SXF,GENEVA</v>
      </c>
    </row>
    <row r="120" spans="1:12" x14ac:dyDescent="0.25">
      <c r="A120" s="1">
        <f>Feuil1!A120</f>
        <v>43768</v>
      </c>
      <c r="B120" s="6">
        <v>3101</v>
      </c>
      <c r="C120" s="6" t="s">
        <v>427</v>
      </c>
      <c r="D120" s="7" t="str">
        <f t="shared" si="4"/>
        <v>31012230</v>
      </c>
      <c r="E120" s="5">
        <v>9.2649484126281134</v>
      </c>
      <c r="F120" s="5">
        <f t="shared" si="5"/>
        <v>9</v>
      </c>
      <c r="G120" s="5">
        <v>9057.0404400627594</v>
      </c>
      <c r="H120" s="5">
        <v>9057</v>
      </c>
      <c r="I120">
        <f t="shared" ca="1" si="6"/>
        <v>3.6219452895162818E-2</v>
      </c>
      <c r="J120" t="str">
        <f>Feuil1!E120</f>
        <v>PARIS CDG</v>
      </c>
      <c r="K120" t="s">
        <v>343</v>
      </c>
      <c r="L120" s="2" t="str">
        <f t="shared" si="7"/>
        <v>31012230,9,9057,PARIS CDG,GENEVA</v>
      </c>
    </row>
    <row r="121" spans="1:12" x14ac:dyDescent="0.25">
      <c r="A121" s="1">
        <f>Feuil1!A121</f>
        <v>43768</v>
      </c>
      <c r="B121" s="6">
        <v>3101</v>
      </c>
      <c r="C121" s="6" t="s">
        <v>427</v>
      </c>
      <c r="D121" s="7" t="str">
        <f t="shared" si="4"/>
        <v>31012230</v>
      </c>
      <c r="E121" s="5">
        <v>9.7856346721973821</v>
      </c>
      <c r="F121" s="5">
        <f t="shared" si="5"/>
        <v>9</v>
      </c>
      <c r="G121" s="5">
        <v>8402.4664116555759</v>
      </c>
      <c r="H121" s="5">
        <v>8402</v>
      </c>
      <c r="I121">
        <f t="shared" ca="1" si="6"/>
        <v>0.55387625825390707</v>
      </c>
      <c r="J121" t="str">
        <f>Feuil1!E121</f>
        <v>AMSTERDAM</v>
      </c>
      <c r="K121" t="s">
        <v>343</v>
      </c>
      <c r="L121" s="2" t="str">
        <f t="shared" si="7"/>
        <v>31012230,9,8402,AMSTERDAM,GENEVA</v>
      </c>
    </row>
    <row r="122" spans="1:12" x14ac:dyDescent="0.25">
      <c r="A122" s="1">
        <f>Feuil1!A122</f>
        <v>43768</v>
      </c>
      <c r="B122" s="6">
        <v>3101</v>
      </c>
      <c r="C122" s="6" t="s">
        <v>427</v>
      </c>
      <c r="D122" s="7" t="str">
        <f t="shared" si="4"/>
        <v>31012230</v>
      </c>
      <c r="E122" s="5">
        <v>2.8927448000556844</v>
      </c>
      <c r="F122" s="5">
        <f t="shared" si="5"/>
        <v>2</v>
      </c>
      <c r="G122" s="5">
        <v>7792.5110784641656</v>
      </c>
      <c r="H122" s="5">
        <v>7792</v>
      </c>
      <c r="I122">
        <f t="shared" ca="1" si="6"/>
        <v>0.5725333525273788</v>
      </c>
      <c r="J122" t="str">
        <f>Feuil1!E122</f>
        <v>BARCELONA</v>
      </c>
      <c r="K122" t="s">
        <v>343</v>
      </c>
      <c r="L122" s="2" t="str">
        <f t="shared" si="7"/>
        <v>31012230,2,7792,BARCELONA,GENEVA</v>
      </c>
    </row>
    <row r="123" spans="1:12" x14ac:dyDescent="0.25">
      <c r="A123" s="1">
        <f>Feuil1!A123</f>
        <v>43768</v>
      </c>
      <c r="B123" s="6">
        <v>3101</v>
      </c>
      <c r="C123" s="6" t="s">
        <v>427</v>
      </c>
      <c r="D123" s="7" t="str">
        <f t="shared" si="4"/>
        <v>31012230</v>
      </c>
      <c r="E123" s="5">
        <v>2.3198395183456744</v>
      </c>
      <c r="F123" s="5">
        <f t="shared" si="5"/>
        <v>2</v>
      </c>
      <c r="G123" s="5">
        <v>4558.8150083275277</v>
      </c>
      <c r="H123" s="5">
        <v>4558</v>
      </c>
      <c r="I123">
        <f t="shared" ca="1" si="6"/>
        <v>0.14161955098956536</v>
      </c>
      <c r="J123" t="str">
        <f>Feuil1!E123</f>
        <v>LISBON</v>
      </c>
      <c r="K123" t="s">
        <v>343</v>
      </c>
      <c r="L123" s="2" t="str">
        <f t="shared" si="7"/>
        <v>31012230,2,4558,LISBON,GENEVA</v>
      </c>
    </row>
    <row r="124" spans="1:12" x14ac:dyDescent="0.25">
      <c r="A124" s="1">
        <f>Feuil1!A124</f>
        <v>43768</v>
      </c>
      <c r="B124" s="6">
        <v>3101</v>
      </c>
      <c r="C124" s="6" t="s">
        <v>427</v>
      </c>
      <c r="D124" s="7" t="str">
        <f t="shared" si="4"/>
        <v>31012230</v>
      </c>
      <c r="E124" s="5">
        <v>3.6349267191006174</v>
      </c>
      <c r="F124" s="5">
        <f t="shared" si="5"/>
        <v>3</v>
      </c>
      <c r="G124" s="5">
        <v>3565.4679929952326</v>
      </c>
      <c r="H124" s="5">
        <v>3565</v>
      </c>
      <c r="I124">
        <f t="shared" ca="1" si="6"/>
        <v>0.4422943590105386</v>
      </c>
      <c r="J124" t="str">
        <f>Feuil1!E124</f>
        <v>ATHENS</v>
      </c>
      <c r="K124" t="s">
        <v>343</v>
      </c>
      <c r="L124" s="2" t="str">
        <f t="shared" si="7"/>
        <v>31012230,3,3565,ATHENS,GENEVA</v>
      </c>
    </row>
    <row r="125" spans="1:12" x14ac:dyDescent="0.25">
      <c r="A125" s="1">
        <f>Feuil1!A125</f>
        <v>43768</v>
      </c>
      <c r="B125" s="6">
        <v>3101</v>
      </c>
      <c r="C125" s="6" t="s">
        <v>427</v>
      </c>
      <c r="D125" s="7" t="str">
        <f t="shared" si="4"/>
        <v>31012230</v>
      </c>
      <c r="E125" s="5">
        <v>6.3391970180105117</v>
      </c>
      <c r="F125" s="5">
        <f t="shared" si="5"/>
        <v>6</v>
      </c>
      <c r="G125" s="5">
        <v>1473.5976521343307</v>
      </c>
      <c r="H125" s="5">
        <v>1473</v>
      </c>
      <c r="I125">
        <f t="shared" ca="1" si="6"/>
        <v>0.13516753718981322</v>
      </c>
      <c r="J125" t="str">
        <f>Feuil1!E125</f>
        <v>LONDON LHR</v>
      </c>
      <c r="K125" t="s">
        <v>343</v>
      </c>
      <c r="L125" s="2" t="str">
        <f t="shared" si="7"/>
        <v>31012230,6,1473,LONDON LHR,GENEVA</v>
      </c>
    </row>
    <row r="126" spans="1:12" x14ac:dyDescent="0.25">
      <c r="A126" s="1">
        <f>Feuil1!A126</f>
        <v>43768</v>
      </c>
      <c r="B126" s="6">
        <v>3101</v>
      </c>
      <c r="C126" s="6" t="s">
        <v>427</v>
      </c>
      <c r="D126" s="7" t="str">
        <f t="shared" si="4"/>
        <v>31012230</v>
      </c>
      <c r="E126" s="5">
        <v>3.8625519809958675</v>
      </c>
      <c r="F126" s="5">
        <f t="shared" si="5"/>
        <v>3</v>
      </c>
      <c r="G126" s="5">
        <v>4946.1777302228784</v>
      </c>
      <c r="H126" s="5">
        <v>4946</v>
      </c>
      <c r="I126">
        <f t="shared" ca="1" si="6"/>
        <v>0.73257807605100334</v>
      </c>
      <c r="J126" t="str">
        <f>Feuil1!E126</f>
        <v>MARRAKECH</v>
      </c>
      <c r="K126" t="s">
        <v>343</v>
      </c>
      <c r="L126" s="2" t="str">
        <f t="shared" si="7"/>
        <v>31012230,3,4946,MARRAKECH,GENEVA</v>
      </c>
    </row>
    <row r="127" spans="1:12" x14ac:dyDescent="0.25">
      <c r="A127" s="1">
        <f>Feuil1!A127</f>
        <v>43768</v>
      </c>
      <c r="B127" s="6">
        <v>3101</v>
      </c>
      <c r="C127" s="6" t="s">
        <v>427</v>
      </c>
      <c r="D127" s="7" t="str">
        <f t="shared" si="4"/>
        <v>31012230</v>
      </c>
      <c r="E127" s="5">
        <v>0.34067117706030992</v>
      </c>
      <c r="F127" s="5">
        <f t="shared" si="5"/>
        <v>0</v>
      </c>
      <c r="G127" s="5">
        <v>7865.7608400264053</v>
      </c>
      <c r="H127" s="5">
        <v>7865</v>
      </c>
      <c r="I127">
        <f t="shared" ca="1" si="6"/>
        <v>0.92361595273727437</v>
      </c>
      <c r="J127" t="str">
        <f>Feuil1!E127</f>
        <v>FRANKFURT</v>
      </c>
      <c r="K127" t="s">
        <v>343</v>
      </c>
      <c r="L127" s="2" t="str">
        <f t="shared" si="7"/>
        <v>31012230,0,7865,FRANKFURT,GENEVA</v>
      </c>
    </row>
    <row r="128" spans="1:12" x14ac:dyDescent="0.25">
      <c r="A128" s="1">
        <f>Feuil1!A128</f>
        <v>43768</v>
      </c>
      <c r="B128" s="6">
        <v>3101</v>
      </c>
      <c r="C128" s="6" t="s">
        <v>427</v>
      </c>
      <c r="D128" s="7" t="str">
        <f t="shared" si="4"/>
        <v>31012230</v>
      </c>
      <c r="E128" s="5">
        <v>3.603191903313121</v>
      </c>
      <c r="F128" s="5">
        <f t="shared" si="5"/>
        <v>3</v>
      </c>
      <c r="G128" s="5">
        <v>8565.9395336028774</v>
      </c>
      <c r="H128" s="5">
        <v>8565</v>
      </c>
      <c r="I128">
        <f t="shared" ca="1" si="6"/>
        <v>0.81487276404685383</v>
      </c>
      <c r="J128" t="str">
        <f>Feuil1!E128</f>
        <v>MANCHESTER</v>
      </c>
      <c r="K128" t="s">
        <v>343</v>
      </c>
      <c r="L128" s="2" t="str">
        <f t="shared" si="7"/>
        <v>31012230,3,8565,MANCHESTER,GENEVA</v>
      </c>
    </row>
    <row r="129" spans="1:12" x14ac:dyDescent="0.25">
      <c r="A129" s="1">
        <f>Feuil1!A129</f>
        <v>43768</v>
      </c>
      <c r="B129" s="6">
        <v>3101</v>
      </c>
      <c r="C129" s="6" t="s">
        <v>427</v>
      </c>
      <c r="D129" s="7" t="str">
        <f t="shared" si="4"/>
        <v>31012230</v>
      </c>
      <c r="E129" s="5">
        <v>7.5393999986176468</v>
      </c>
      <c r="F129" s="5">
        <f t="shared" si="5"/>
        <v>7</v>
      </c>
      <c r="G129" s="5">
        <v>1704.3962725266958</v>
      </c>
      <c r="H129" s="5">
        <v>1704</v>
      </c>
      <c r="I129">
        <f t="shared" ca="1" si="6"/>
        <v>0.50513248212598449</v>
      </c>
      <c r="J129" t="str">
        <f>Feuil1!E129</f>
        <v>PARIS ORY</v>
      </c>
      <c r="K129" t="s">
        <v>343</v>
      </c>
      <c r="L129" s="2" t="str">
        <f t="shared" si="7"/>
        <v>31012230,7,1704,PARIS ORY,GENEVA</v>
      </c>
    </row>
    <row r="130" spans="1:12" x14ac:dyDescent="0.25">
      <c r="A130" s="1">
        <f>Feuil1!A130</f>
        <v>43768</v>
      </c>
      <c r="B130" s="6">
        <v>3101</v>
      </c>
      <c r="C130" s="6" t="s">
        <v>427</v>
      </c>
      <c r="D130" s="7" t="str">
        <f t="shared" ref="D130:D193" si="8">CONCATENATE(B130,C130)</f>
        <v>31012230</v>
      </c>
      <c r="E130" s="5">
        <v>1.5249320288455426</v>
      </c>
      <c r="F130" s="5">
        <f t="shared" si="5"/>
        <v>1</v>
      </c>
      <c r="G130" s="5">
        <v>213.54978494571242</v>
      </c>
      <c r="H130" s="5">
        <v>213</v>
      </c>
      <c r="I130">
        <f t="shared" ca="1" si="6"/>
        <v>0.50761543270892073</v>
      </c>
      <c r="J130" t="str">
        <f>Feuil1!E130</f>
        <v>ZURICH</v>
      </c>
      <c r="K130" t="s">
        <v>343</v>
      </c>
      <c r="L130" s="2" t="str">
        <f t="shared" si="7"/>
        <v>31012230,1,213,ZURICH,GENEVA</v>
      </c>
    </row>
    <row r="131" spans="1:12" x14ac:dyDescent="0.25">
      <c r="A131" s="1">
        <f>Feuil1!A131</f>
        <v>43768</v>
      </c>
      <c r="B131" s="6">
        <v>3101</v>
      </c>
      <c r="C131" s="6" t="s">
        <v>427</v>
      </c>
      <c r="D131" s="7" t="str">
        <f t="shared" si="8"/>
        <v>31012230</v>
      </c>
      <c r="E131" s="5">
        <v>6.19131536941339</v>
      </c>
      <c r="F131" s="5">
        <f t="shared" ref="F131:F194" si="9">INT(E131)</f>
        <v>6</v>
      </c>
      <c r="G131" s="5">
        <v>8320.637255768037</v>
      </c>
      <c r="H131" s="5">
        <v>8320</v>
      </c>
      <c r="I131">
        <f t="shared" ref="I131:I194" ca="1" si="10">RAND()</f>
        <v>0.93527387226066561</v>
      </c>
      <c r="J131" t="str">
        <f>Feuil1!E131</f>
        <v>MADRID</v>
      </c>
      <c r="K131" t="s">
        <v>343</v>
      </c>
      <c r="L131" s="2" t="str">
        <f t="shared" ref="L131:L194" si="11">CONCATENATE(D131,",",F131,",",H131,",",J131,",",K131)</f>
        <v>31012230,6,8320,MADRID,GENEVA</v>
      </c>
    </row>
    <row r="132" spans="1:12" x14ac:dyDescent="0.25">
      <c r="A132" s="1">
        <f>Feuil1!A132</f>
        <v>43768</v>
      </c>
      <c r="B132" s="6">
        <v>3101</v>
      </c>
      <c r="C132" s="6" t="s">
        <v>427</v>
      </c>
      <c r="D132" s="7" t="str">
        <f t="shared" si="8"/>
        <v>31012230</v>
      </c>
      <c r="E132" s="5">
        <v>9.0435948227140202</v>
      </c>
      <c r="F132" s="5">
        <f t="shared" si="9"/>
        <v>9</v>
      </c>
      <c r="G132" s="5">
        <v>6488.2854492559791</v>
      </c>
      <c r="H132" s="5">
        <v>6488</v>
      </c>
      <c r="I132">
        <f t="shared" ca="1" si="10"/>
        <v>7.2072994608574081E-4</v>
      </c>
      <c r="J132" t="str">
        <f>Feuil1!E132</f>
        <v>LONDON LHR</v>
      </c>
      <c r="K132" t="s">
        <v>343</v>
      </c>
      <c r="L132" s="2" t="str">
        <f t="shared" si="11"/>
        <v>31012230,9,6488,LONDON LHR,GENEVA</v>
      </c>
    </row>
    <row r="133" spans="1:12" x14ac:dyDescent="0.25">
      <c r="A133" s="1">
        <f>Feuil1!A133</f>
        <v>43768</v>
      </c>
      <c r="B133" s="6">
        <v>3101</v>
      </c>
      <c r="C133" s="6" t="s">
        <v>427</v>
      </c>
      <c r="D133" s="7" t="str">
        <f t="shared" si="8"/>
        <v>31012230</v>
      </c>
      <c r="E133" s="5">
        <v>7.484903629161872</v>
      </c>
      <c r="F133" s="5">
        <f t="shared" si="9"/>
        <v>7</v>
      </c>
      <c r="G133" s="5">
        <v>7127.3035019590943</v>
      </c>
      <c r="H133" s="5">
        <v>7127</v>
      </c>
      <c r="I133">
        <f t="shared" ca="1" si="10"/>
        <v>0.47480565250540063</v>
      </c>
      <c r="J133" t="str">
        <f>Feuil1!E133</f>
        <v>AMSTERDAM</v>
      </c>
      <c r="K133" t="s">
        <v>343</v>
      </c>
      <c r="L133" s="2" t="str">
        <f t="shared" si="11"/>
        <v>31012230,7,7127,AMSTERDAM,GENEVA</v>
      </c>
    </row>
    <row r="134" spans="1:12" x14ac:dyDescent="0.25">
      <c r="A134" s="1">
        <f>Feuil1!A134</f>
        <v>43768</v>
      </c>
      <c r="B134" s="6">
        <v>3101</v>
      </c>
      <c r="C134" s="6" t="s">
        <v>427</v>
      </c>
      <c r="D134" s="7" t="str">
        <f t="shared" si="8"/>
        <v>31012230</v>
      </c>
      <c r="E134" s="5">
        <v>3.6278619111646671</v>
      </c>
      <c r="F134" s="5">
        <f t="shared" si="9"/>
        <v>3</v>
      </c>
      <c r="G134" s="5">
        <v>792.43779296908735</v>
      </c>
      <c r="H134" s="5">
        <v>792</v>
      </c>
      <c r="I134">
        <f t="shared" ca="1" si="10"/>
        <v>0.58960534056896929</v>
      </c>
      <c r="J134" t="str">
        <f>Feuil1!E134</f>
        <v>MAHON</v>
      </c>
      <c r="K134" t="s">
        <v>343</v>
      </c>
      <c r="L134" s="2" t="str">
        <f t="shared" si="11"/>
        <v>31012230,3,792,MAHON,GENEVA</v>
      </c>
    </row>
    <row r="135" spans="1:12" x14ac:dyDescent="0.25">
      <c r="A135" s="1">
        <f>Feuil1!A135</f>
        <v>43768</v>
      </c>
      <c r="B135" s="6">
        <v>3101</v>
      </c>
      <c r="C135" s="6" t="s">
        <v>427</v>
      </c>
      <c r="D135" s="7" t="str">
        <f t="shared" si="8"/>
        <v>31012230</v>
      </c>
      <c r="E135" s="5">
        <v>0.36191912872557186</v>
      </c>
      <c r="F135" s="5">
        <f t="shared" si="9"/>
        <v>0</v>
      </c>
      <c r="G135" s="5">
        <v>50.036990672621684</v>
      </c>
      <c r="H135" s="5">
        <v>50</v>
      </c>
      <c r="I135">
        <f t="shared" ca="1" si="10"/>
        <v>0.9620457084838453</v>
      </c>
      <c r="J135" t="str">
        <f>Feuil1!E135</f>
        <v>LONDON LCY</v>
      </c>
      <c r="K135" t="s">
        <v>343</v>
      </c>
      <c r="L135" s="2" t="str">
        <f t="shared" si="11"/>
        <v>31012230,0,50,LONDON LCY,GENEVA</v>
      </c>
    </row>
    <row r="136" spans="1:12" x14ac:dyDescent="0.25">
      <c r="A136" s="1">
        <f>Feuil1!A136</f>
        <v>43768</v>
      </c>
      <c r="B136" s="6">
        <v>3101</v>
      </c>
      <c r="C136" s="6" t="s">
        <v>427</v>
      </c>
      <c r="D136" s="7" t="str">
        <f t="shared" si="8"/>
        <v>31012230</v>
      </c>
      <c r="E136" s="5">
        <v>5.1316899820508599</v>
      </c>
      <c r="F136" s="5">
        <f t="shared" si="9"/>
        <v>5</v>
      </c>
      <c r="G136" s="5">
        <v>830.03101476018412</v>
      </c>
      <c r="H136" s="5">
        <v>830</v>
      </c>
      <c r="I136">
        <f t="shared" ca="1" si="10"/>
        <v>0.80155469754229702</v>
      </c>
      <c r="J136" t="str">
        <f>Feuil1!E136</f>
        <v>EDINBURGH</v>
      </c>
      <c r="K136" t="s">
        <v>343</v>
      </c>
      <c r="L136" s="2" t="str">
        <f t="shared" si="11"/>
        <v>31012230,5,830,EDINBURGH,GENEVA</v>
      </c>
    </row>
    <row r="137" spans="1:12" x14ac:dyDescent="0.25">
      <c r="A137" s="1">
        <f>Feuil1!A137</f>
        <v>43768</v>
      </c>
      <c r="B137" s="6">
        <v>3101</v>
      </c>
      <c r="C137" s="6" t="s">
        <v>427</v>
      </c>
      <c r="D137" s="7" t="str">
        <f t="shared" si="8"/>
        <v>31012230</v>
      </c>
      <c r="E137" s="5">
        <v>3.9244179066621143</v>
      </c>
      <c r="F137" s="5">
        <f t="shared" si="9"/>
        <v>3</v>
      </c>
      <c r="G137" s="5">
        <v>8802.4400273730862</v>
      </c>
      <c r="H137" s="5">
        <v>8802</v>
      </c>
      <c r="I137">
        <f t="shared" ca="1" si="10"/>
        <v>2.1230982703498436E-3</v>
      </c>
      <c r="J137" t="str">
        <f>Feuil1!E137</f>
        <v>BRUSSELS</v>
      </c>
      <c r="K137" t="s">
        <v>343</v>
      </c>
      <c r="L137" s="2" t="str">
        <f t="shared" si="11"/>
        <v>31012230,3,8802,BRUSSELS,GENEVA</v>
      </c>
    </row>
    <row r="138" spans="1:12" x14ac:dyDescent="0.25">
      <c r="A138" s="1">
        <f>Feuil1!A138</f>
        <v>43768</v>
      </c>
      <c r="B138" s="6">
        <v>3101</v>
      </c>
      <c r="C138" s="6" t="s">
        <v>427</v>
      </c>
      <c r="D138" s="7" t="str">
        <f t="shared" si="8"/>
        <v>31012230</v>
      </c>
      <c r="E138" s="5">
        <v>8.9544429279310656</v>
      </c>
      <c r="F138" s="5">
        <f t="shared" si="9"/>
        <v>8</v>
      </c>
      <c r="G138" s="5">
        <v>2649.4895294767762</v>
      </c>
      <c r="H138" s="5">
        <v>2649</v>
      </c>
      <c r="I138">
        <f t="shared" ca="1" si="10"/>
        <v>2.458876566369772E-2</v>
      </c>
      <c r="J138" t="str">
        <f>Feuil1!E138</f>
        <v>PARIS CDG</v>
      </c>
      <c r="K138" t="s">
        <v>343</v>
      </c>
      <c r="L138" s="2" t="str">
        <f t="shared" si="11"/>
        <v>31012230,8,2649,PARIS CDG,GENEVA</v>
      </c>
    </row>
    <row r="139" spans="1:12" x14ac:dyDescent="0.25">
      <c r="A139" s="1">
        <f>Feuil1!A139</f>
        <v>43768</v>
      </c>
      <c r="B139" s="6">
        <v>3101</v>
      </c>
      <c r="C139" s="6" t="s">
        <v>427</v>
      </c>
      <c r="D139" s="7" t="str">
        <f t="shared" si="8"/>
        <v>31012230</v>
      </c>
      <c r="E139" s="5">
        <v>9.2350219352119272</v>
      </c>
      <c r="F139" s="5">
        <f t="shared" si="9"/>
        <v>9</v>
      </c>
      <c r="G139" s="5">
        <v>6357.9718967237086</v>
      </c>
      <c r="H139" s="5">
        <v>6357</v>
      </c>
      <c r="I139">
        <f t="shared" ca="1" si="10"/>
        <v>0.55215499710858895</v>
      </c>
      <c r="J139" t="str">
        <f>Feuil1!E139</f>
        <v>LONDON LGW</v>
      </c>
      <c r="K139" t="s">
        <v>343</v>
      </c>
      <c r="L139" s="2" t="str">
        <f t="shared" si="11"/>
        <v>31012230,9,6357,LONDON LGW,GENEVA</v>
      </c>
    </row>
    <row r="140" spans="1:12" x14ac:dyDescent="0.25">
      <c r="A140" s="1">
        <f>Feuil1!A140</f>
        <v>43768</v>
      </c>
      <c r="B140" s="6">
        <v>3101</v>
      </c>
      <c r="C140" s="6" t="s">
        <v>427</v>
      </c>
      <c r="D140" s="7" t="str">
        <f t="shared" si="8"/>
        <v>31012230</v>
      </c>
      <c r="E140" s="5">
        <v>5.9193529642586995</v>
      </c>
      <c r="F140" s="5">
        <f t="shared" si="9"/>
        <v>5</v>
      </c>
      <c r="G140" s="5">
        <v>2429.7643229426867</v>
      </c>
      <c r="H140" s="5">
        <v>2429</v>
      </c>
      <c r="I140">
        <f t="shared" ca="1" si="10"/>
        <v>0.16078833309875751</v>
      </c>
      <c r="J140" t="str">
        <f>Feuil1!E140</f>
        <v>LONDON LHR</v>
      </c>
      <c r="K140" t="s">
        <v>343</v>
      </c>
      <c r="L140" s="2" t="str">
        <f t="shared" si="11"/>
        <v>31012230,5,2429,LONDON LHR,GENEVA</v>
      </c>
    </row>
    <row r="141" spans="1:12" x14ac:dyDescent="0.25">
      <c r="A141" s="1">
        <f>Feuil1!A141</f>
        <v>43768</v>
      </c>
      <c r="B141" s="6">
        <v>3101</v>
      </c>
      <c r="C141" s="6" t="s">
        <v>427</v>
      </c>
      <c r="D141" s="7" t="str">
        <f t="shared" si="8"/>
        <v>31012230</v>
      </c>
      <c r="E141" s="5">
        <v>9.2459418804111504</v>
      </c>
      <c r="F141" s="5">
        <f t="shared" si="9"/>
        <v>9</v>
      </c>
      <c r="G141" s="5">
        <v>3376.8127999129892</v>
      </c>
      <c r="H141" s="5">
        <v>3376</v>
      </c>
      <c r="I141">
        <f t="shared" ca="1" si="10"/>
        <v>2.0191452324694215E-2</v>
      </c>
      <c r="J141" t="str">
        <f>Feuil1!E141</f>
        <v>LONDON LHR</v>
      </c>
      <c r="K141" t="s">
        <v>343</v>
      </c>
      <c r="L141" s="2" t="str">
        <f t="shared" si="11"/>
        <v>31012230,9,3376,LONDON LHR,GENEVA</v>
      </c>
    </row>
    <row r="142" spans="1:12" x14ac:dyDescent="0.25">
      <c r="A142" s="1">
        <f>Feuil1!A142</f>
        <v>43768</v>
      </c>
      <c r="B142" s="6">
        <v>3101</v>
      </c>
      <c r="C142" s="6" t="s">
        <v>427</v>
      </c>
      <c r="D142" s="7" t="str">
        <f t="shared" si="8"/>
        <v>31012230</v>
      </c>
      <c r="E142" s="5">
        <v>9.1594072886238038</v>
      </c>
      <c r="F142" s="5">
        <f t="shared" si="9"/>
        <v>9</v>
      </c>
      <c r="G142" s="5">
        <v>4232.3922073079866</v>
      </c>
      <c r="H142" s="5">
        <v>4232</v>
      </c>
      <c r="I142">
        <f t="shared" ca="1" si="10"/>
        <v>0.31440639775955603</v>
      </c>
      <c r="J142" t="str">
        <f>Feuil1!E142</f>
        <v>PARIS CDG</v>
      </c>
      <c r="K142" t="s">
        <v>343</v>
      </c>
      <c r="L142" s="2" t="str">
        <f t="shared" si="11"/>
        <v>31012230,9,4232,PARIS CDG,GENEVA</v>
      </c>
    </row>
    <row r="143" spans="1:12" x14ac:dyDescent="0.25">
      <c r="A143" s="1">
        <f>Feuil1!A143</f>
        <v>43768</v>
      </c>
      <c r="B143" s="6">
        <v>3101</v>
      </c>
      <c r="C143" s="6" t="s">
        <v>427</v>
      </c>
      <c r="D143" s="7" t="str">
        <f t="shared" si="8"/>
        <v>31012230</v>
      </c>
      <c r="E143" s="5">
        <v>6.7423456305914815</v>
      </c>
      <c r="F143" s="5">
        <f t="shared" si="9"/>
        <v>6</v>
      </c>
      <c r="G143" s="5">
        <v>6158.4812196623288</v>
      </c>
      <c r="H143" s="5">
        <v>6158</v>
      </c>
      <c r="I143">
        <f t="shared" ca="1" si="10"/>
        <v>0.59830481504219613</v>
      </c>
      <c r="J143" t="str">
        <f>Feuil1!E143</f>
        <v>MUNICH</v>
      </c>
      <c r="K143" t="s">
        <v>343</v>
      </c>
      <c r="L143" s="2" t="str">
        <f t="shared" si="11"/>
        <v>31012230,6,6158,MUNICH,GENEVA</v>
      </c>
    </row>
    <row r="144" spans="1:12" x14ac:dyDescent="0.25">
      <c r="A144" s="1">
        <f>Feuil1!A144</f>
        <v>43768</v>
      </c>
      <c r="B144" s="6">
        <v>3101</v>
      </c>
      <c r="C144" s="6" t="s">
        <v>427</v>
      </c>
      <c r="D144" s="7" t="str">
        <f t="shared" si="8"/>
        <v>31012230</v>
      </c>
      <c r="E144" s="5">
        <v>2.0858108731594993</v>
      </c>
      <c r="F144" s="5">
        <f t="shared" si="9"/>
        <v>2</v>
      </c>
      <c r="G144" s="5">
        <v>6905.4829088499491</v>
      </c>
      <c r="H144" s="5">
        <v>6905</v>
      </c>
      <c r="I144">
        <f t="shared" ca="1" si="10"/>
        <v>0.21839441056813269</v>
      </c>
      <c r="J144" t="str">
        <f>Feuil1!E144</f>
        <v>COPENHAGEN</v>
      </c>
      <c r="K144" t="s">
        <v>343</v>
      </c>
      <c r="L144" s="2" t="str">
        <f t="shared" si="11"/>
        <v>31012230,2,6905,COPENHAGEN,GENEVA</v>
      </c>
    </row>
    <row r="145" spans="1:12" x14ac:dyDescent="0.25">
      <c r="A145" s="1">
        <f>Feuil1!A145</f>
        <v>43768</v>
      </c>
      <c r="B145" s="6">
        <v>3101</v>
      </c>
      <c r="C145" s="6" t="s">
        <v>427</v>
      </c>
      <c r="D145" s="7" t="str">
        <f t="shared" si="8"/>
        <v>31012230</v>
      </c>
      <c r="E145" s="5">
        <v>6.3495359211615661</v>
      </c>
      <c r="F145" s="5">
        <f t="shared" si="9"/>
        <v>6</v>
      </c>
      <c r="G145" s="5">
        <v>1913.1672316334279</v>
      </c>
      <c r="H145" s="5">
        <v>1913</v>
      </c>
      <c r="I145">
        <f t="shared" ca="1" si="10"/>
        <v>0.61010644292913663</v>
      </c>
      <c r="J145" t="str">
        <f>Feuil1!E145</f>
        <v>DUSSELDORF</v>
      </c>
      <c r="K145" t="s">
        <v>343</v>
      </c>
      <c r="L145" s="2" t="str">
        <f t="shared" si="11"/>
        <v>31012230,6,1913,DUSSELDORF,GENEVA</v>
      </c>
    </row>
    <row r="146" spans="1:12" x14ac:dyDescent="0.25">
      <c r="A146" s="1">
        <f>Feuil1!A146</f>
        <v>43768</v>
      </c>
      <c r="B146" s="6">
        <v>3101</v>
      </c>
      <c r="C146" s="6" t="s">
        <v>427</v>
      </c>
      <c r="D146" s="7" t="str">
        <f t="shared" si="8"/>
        <v>31012230</v>
      </c>
      <c r="E146" s="5">
        <v>3.09678992744709</v>
      </c>
      <c r="F146" s="5">
        <f t="shared" si="9"/>
        <v>3</v>
      </c>
      <c r="G146" s="5">
        <v>387.52953082167085</v>
      </c>
      <c r="H146" s="5">
        <v>387</v>
      </c>
      <c r="I146">
        <f t="shared" ca="1" si="10"/>
        <v>0.96573793645288519</v>
      </c>
      <c r="J146" t="str">
        <f>Feuil1!E146</f>
        <v>LONDON LHR</v>
      </c>
      <c r="K146" t="s">
        <v>343</v>
      </c>
      <c r="L146" s="2" t="str">
        <f t="shared" si="11"/>
        <v>31012230,3,387,LONDON LHR,GENEVA</v>
      </c>
    </row>
    <row r="147" spans="1:12" x14ac:dyDescent="0.25">
      <c r="A147" s="1">
        <f>Feuil1!A147</f>
        <v>43768</v>
      </c>
      <c r="B147" s="6">
        <v>3101</v>
      </c>
      <c r="C147" s="6" t="s">
        <v>427</v>
      </c>
      <c r="D147" s="7" t="str">
        <f t="shared" si="8"/>
        <v>31012230</v>
      </c>
      <c r="E147" s="5">
        <v>9.1268213836136027</v>
      </c>
      <c r="F147" s="5">
        <f t="shared" si="9"/>
        <v>9</v>
      </c>
      <c r="G147" s="5">
        <v>8993.0380735468425</v>
      </c>
      <c r="H147" s="5">
        <v>8993</v>
      </c>
      <c r="I147">
        <f t="shared" ca="1" si="10"/>
        <v>0.80357446566200241</v>
      </c>
      <c r="J147" t="str">
        <f>Feuil1!E147</f>
        <v>LONDON LHR</v>
      </c>
      <c r="K147" t="s">
        <v>343</v>
      </c>
      <c r="L147" s="2" t="str">
        <f t="shared" si="11"/>
        <v>31012230,9,8993,LONDON LHR,GENEVA</v>
      </c>
    </row>
    <row r="148" spans="1:12" x14ac:dyDescent="0.25">
      <c r="A148" s="1">
        <f>Feuil1!A148</f>
        <v>43768</v>
      </c>
      <c r="B148" s="6">
        <v>3101</v>
      </c>
      <c r="C148" s="6" t="s">
        <v>427</v>
      </c>
      <c r="D148" s="7" t="str">
        <f t="shared" si="8"/>
        <v>31012230</v>
      </c>
      <c r="E148" s="5">
        <v>6.4598599999989181</v>
      </c>
      <c r="F148" s="5">
        <f t="shared" si="9"/>
        <v>6</v>
      </c>
      <c r="G148" s="5">
        <v>5053.0213817144268</v>
      </c>
      <c r="H148" s="5">
        <v>5053</v>
      </c>
      <c r="I148">
        <f t="shared" ca="1" si="10"/>
        <v>0.49756884049508421</v>
      </c>
      <c r="J148" t="str">
        <f>Feuil1!E148</f>
        <v>FRANKFURT</v>
      </c>
      <c r="K148" t="s">
        <v>343</v>
      </c>
      <c r="L148" s="2" t="str">
        <f t="shared" si="11"/>
        <v>31012230,6,5053,FRANKFURT,GENEVA</v>
      </c>
    </row>
    <row r="149" spans="1:12" x14ac:dyDescent="0.25">
      <c r="A149" s="1">
        <f>Feuil1!A149</f>
        <v>43768</v>
      </c>
      <c r="B149" s="6">
        <v>3101</v>
      </c>
      <c r="C149" s="6" t="s">
        <v>427</v>
      </c>
      <c r="D149" s="7" t="str">
        <f t="shared" si="8"/>
        <v>31012230</v>
      </c>
      <c r="E149" s="5">
        <v>8.9666266402927519</v>
      </c>
      <c r="F149" s="5">
        <f t="shared" si="9"/>
        <v>8</v>
      </c>
      <c r="G149" s="5">
        <v>682.72618076124832</v>
      </c>
      <c r="H149" s="5">
        <v>682</v>
      </c>
      <c r="I149">
        <f t="shared" ca="1" si="10"/>
        <v>0.9431420666403787</v>
      </c>
      <c r="J149" t="str">
        <f>Feuil1!E149</f>
        <v>MADRID</v>
      </c>
      <c r="K149" t="s">
        <v>343</v>
      </c>
      <c r="L149" s="2" t="str">
        <f t="shared" si="11"/>
        <v>31012230,8,682,MADRID,GENEVA</v>
      </c>
    </row>
    <row r="150" spans="1:12" x14ac:dyDescent="0.25">
      <c r="A150" s="1">
        <f>Feuil1!A150</f>
        <v>43768</v>
      </c>
      <c r="B150" s="6">
        <v>3101</v>
      </c>
      <c r="C150" s="6" t="s">
        <v>427</v>
      </c>
      <c r="D150" s="7" t="str">
        <f t="shared" si="8"/>
        <v>31012230</v>
      </c>
      <c r="E150" s="5">
        <v>1.2121967270814515</v>
      </c>
      <c r="F150" s="5">
        <f t="shared" si="9"/>
        <v>1</v>
      </c>
      <c r="G150" s="5">
        <v>5811.3115207798046</v>
      </c>
      <c r="H150" s="5">
        <v>5811</v>
      </c>
      <c r="I150">
        <f t="shared" ca="1" si="10"/>
        <v>0.30455676475409865</v>
      </c>
      <c r="J150" t="str">
        <f>Feuil1!E150</f>
        <v>ZURICH</v>
      </c>
      <c r="K150" t="s">
        <v>343</v>
      </c>
      <c r="L150" s="2" t="str">
        <f t="shared" si="11"/>
        <v>31012230,1,5811,ZURICH,GENEVA</v>
      </c>
    </row>
    <row r="151" spans="1:12" x14ac:dyDescent="0.25">
      <c r="A151" s="1">
        <f>Feuil1!A151</f>
        <v>43768</v>
      </c>
      <c r="B151" s="6">
        <v>3101</v>
      </c>
      <c r="C151" s="6" t="s">
        <v>427</v>
      </c>
      <c r="D151" s="7" t="str">
        <f t="shared" si="8"/>
        <v>31012230</v>
      </c>
      <c r="E151" s="5">
        <v>4.5461866087160896</v>
      </c>
      <c r="F151" s="5">
        <f t="shared" si="9"/>
        <v>4</v>
      </c>
      <c r="G151" s="5">
        <v>8431.8010865042397</v>
      </c>
      <c r="H151" s="5">
        <v>8431</v>
      </c>
      <c r="I151">
        <f t="shared" ca="1" si="10"/>
        <v>0.33772744641060348</v>
      </c>
      <c r="J151" t="str">
        <f>Feuil1!E151</f>
        <v>MADRID</v>
      </c>
      <c r="K151" t="s">
        <v>343</v>
      </c>
      <c r="L151" s="2" t="str">
        <f t="shared" si="11"/>
        <v>31012230,4,8431,MADRID,GENEVA</v>
      </c>
    </row>
    <row r="152" spans="1:12" x14ac:dyDescent="0.25">
      <c r="A152" s="1">
        <f>Feuil1!A152</f>
        <v>43768</v>
      </c>
      <c r="B152" s="6">
        <v>3101</v>
      </c>
      <c r="C152" s="6" t="s">
        <v>427</v>
      </c>
      <c r="D152" s="7" t="str">
        <f t="shared" si="8"/>
        <v>31012230</v>
      </c>
      <c r="E152" s="5">
        <v>0.57564003890883786</v>
      </c>
      <c r="F152" s="5">
        <f t="shared" si="9"/>
        <v>0</v>
      </c>
      <c r="G152" s="5">
        <v>8194.5815173621741</v>
      </c>
      <c r="H152" s="5">
        <v>8194</v>
      </c>
      <c r="I152">
        <f t="shared" ca="1" si="10"/>
        <v>0.3959351323689756</v>
      </c>
      <c r="J152" t="str">
        <f>Feuil1!E152</f>
        <v>BRUSSELS</v>
      </c>
      <c r="K152" t="s">
        <v>343</v>
      </c>
      <c r="L152" s="2" t="str">
        <f t="shared" si="11"/>
        <v>31012230,0,8194,BRUSSELS,GENEVA</v>
      </c>
    </row>
    <row r="153" spans="1:12" x14ac:dyDescent="0.25">
      <c r="A153" s="1">
        <f>Feuil1!A153</f>
        <v>43768</v>
      </c>
      <c r="B153" s="6">
        <v>3101</v>
      </c>
      <c r="C153" s="6" t="s">
        <v>427</v>
      </c>
      <c r="D153" s="7" t="str">
        <f t="shared" si="8"/>
        <v>31012230</v>
      </c>
      <c r="E153" s="5">
        <v>7.4094403559389761</v>
      </c>
      <c r="F153" s="5">
        <f t="shared" si="9"/>
        <v>7</v>
      </c>
      <c r="G153" s="5">
        <v>7348.480284210741</v>
      </c>
      <c r="H153" s="5">
        <v>7348</v>
      </c>
      <c r="I153">
        <f t="shared" ca="1" si="10"/>
        <v>0.16981758923845247</v>
      </c>
      <c r="J153" t="str">
        <f>Feuil1!E153</f>
        <v>ZURICH</v>
      </c>
      <c r="K153" t="s">
        <v>343</v>
      </c>
      <c r="L153" s="2" t="str">
        <f t="shared" si="11"/>
        <v>31012230,7,7348,ZURICH,GENEVA</v>
      </c>
    </row>
    <row r="154" spans="1:12" x14ac:dyDescent="0.25">
      <c r="A154" s="1">
        <f>Feuil1!A154</f>
        <v>43768</v>
      </c>
      <c r="B154" s="6">
        <v>3101</v>
      </c>
      <c r="C154" s="6" t="s">
        <v>427</v>
      </c>
      <c r="D154" s="7" t="str">
        <f t="shared" si="8"/>
        <v>31012230</v>
      </c>
      <c r="E154" s="5">
        <v>3.6247025438391223</v>
      </c>
      <c r="F154" s="5">
        <f t="shared" si="9"/>
        <v>3</v>
      </c>
      <c r="G154" s="5">
        <v>3447.6466503266679</v>
      </c>
      <c r="H154" s="5">
        <v>3447</v>
      </c>
      <c r="I154">
        <f t="shared" ca="1" si="10"/>
        <v>0.84710981013391617</v>
      </c>
      <c r="J154" t="str">
        <f>Feuil1!E154</f>
        <v>PRAGUE</v>
      </c>
      <c r="K154" t="s">
        <v>343</v>
      </c>
      <c r="L154" s="2" t="str">
        <f t="shared" si="11"/>
        <v>31012230,3,3447,PRAGUE,GENEVA</v>
      </c>
    </row>
    <row r="155" spans="1:12" x14ac:dyDescent="0.25">
      <c r="A155" s="1">
        <f>Feuil1!A155</f>
        <v>43768</v>
      </c>
      <c r="B155" s="6">
        <v>3101</v>
      </c>
      <c r="C155" s="6" t="s">
        <v>427</v>
      </c>
      <c r="D155" s="7" t="str">
        <f t="shared" si="8"/>
        <v>31012230</v>
      </c>
      <c r="E155" s="5">
        <v>0.38378634497631126</v>
      </c>
      <c r="F155" s="5">
        <f t="shared" si="9"/>
        <v>0</v>
      </c>
      <c r="G155" s="5">
        <v>9690.2059147411546</v>
      </c>
      <c r="H155" s="5">
        <v>9690</v>
      </c>
      <c r="I155">
        <f t="shared" ca="1" si="10"/>
        <v>0.31297041741820586</v>
      </c>
      <c r="J155" t="str">
        <f>Feuil1!E155</f>
        <v>MARRAKECH</v>
      </c>
      <c r="K155" t="s">
        <v>343</v>
      </c>
      <c r="L155" s="2" t="str">
        <f t="shared" si="11"/>
        <v>31012230,0,9690,MARRAKECH,GENEVA</v>
      </c>
    </row>
    <row r="156" spans="1:12" x14ac:dyDescent="0.25">
      <c r="A156" s="1">
        <f>Feuil1!A156</f>
        <v>43768</v>
      </c>
      <c r="B156" s="6">
        <v>3101</v>
      </c>
      <c r="C156" s="6" t="s">
        <v>427</v>
      </c>
      <c r="D156" s="7" t="str">
        <f t="shared" si="8"/>
        <v>31012230</v>
      </c>
      <c r="E156" s="5">
        <v>1.7208690025303808</v>
      </c>
      <c r="F156" s="5">
        <f t="shared" si="9"/>
        <v>1</v>
      </c>
      <c r="G156" s="5">
        <v>6040.1010881155789</v>
      </c>
      <c r="H156" s="5">
        <v>6040</v>
      </c>
      <c r="I156">
        <f t="shared" ca="1" si="10"/>
        <v>0.27226209123438094</v>
      </c>
      <c r="J156" t="str">
        <f>Feuil1!E156</f>
        <v>BARCELONA</v>
      </c>
      <c r="K156" t="s">
        <v>343</v>
      </c>
      <c r="L156" s="2" t="str">
        <f t="shared" si="11"/>
        <v>31012230,1,6040,BARCELONA,GENEVA</v>
      </c>
    </row>
    <row r="157" spans="1:12" x14ac:dyDescent="0.25">
      <c r="A157" s="1">
        <f>Feuil1!A157</f>
        <v>43768</v>
      </c>
      <c r="B157" s="6">
        <v>3101</v>
      </c>
      <c r="C157" s="6" t="s">
        <v>427</v>
      </c>
      <c r="D157" s="7" t="str">
        <f t="shared" si="8"/>
        <v>31012230</v>
      </c>
      <c r="E157" s="5">
        <v>3.0592344299386998</v>
      </c>
      <c r="F157" s="5">
        <f t="shared" si="9"/>
        <v>3</v>
      </c>
      <c r="G157" s="5">
        <v>5873.9483043886939</v>
      </c>
      <c r="H157" s="5">
        <v>5873</v>
      </c>
      <c r="I157">
        <f t="shared" ca="1" si="10"/>
        <v>0.55771940194252367</v>
      </c>
      <c r="J157" t="str">
        <f>Feuil1!E157</f>
        <v>BARCELONA</v>
      </c>
      <c r="K157" t="s">
        <v>343</v>
      </c>
      <c r="L157" s="2" t="str">
        <f t="shared" si="11"/>
        <v>31012230,3,5873,BARCELONA,GENEVA</v>
      </c>
    </row>
    <row r="158" spans="1:12" x14ac:dyDescent="0.25">
      <c r="A158" s="1">
        <f>Feuil1!A158</f>
        <v>43768</v>
      </c>
      <c r="B158" s="6">
        <v>3101</v>
      </c>
      <c r="C158" s="6" t="s">
        <v>427</v>
      </c>
      <c r="D158" s="7" t="str">
        <f t="shared" si="8"/>
        <v>31012230</v>
      </c>
      <c r="E158" s="5">
        <v>2.4120440889226225</v>
      </c>
      <c r="F158" s="5">
        <f t="shared" si="9"/>
        <v>2</v>
      </c>
      <c r="G158" s="5">
        <v>2876.3657201169844</v>
      </c>
      <c r="H158" s="5">
        <v>2876</v>
      </c>
      <c r="I158">
        <f t="shared" ca="1" si="10"/>
        <v>0.96207457176202549</v>
      </c>
      <c r="J158" t="str">
        <f>Feuil1!E158</f>
        <v>PALERMO</v>
      </c>
      <c r="K158" t="s">
        <v>343</v>
      </c>
      <c r="L158" s="2" t="str">
        <f t="shared" si="11"/>
        <v>31012230,2,2876,PALERMO,GENEVA</v>
      </c>
    </row>
    <row r="159" spans="1:12" x14ac:dyDescent="0.25">
      <c r="A159" s="1">
        <f>Feuil1!A159</f>
        <v>43768</v>
      </c>
      <c r="B159" s="6">
        <v>3101</v>
      </c>
      <c r="C159" s="6" t="s">
        <v>427</v>
      </c>
      <c r="D159" s="7" t="str">
        <f t="shared" si="8"/>
        <v>31012230</v>
      </c>
      <c r="E159" s="5">
        <v>7.8431786889714168</v>
      </c>
      <c r="F159" s="5">
        <f t="shared" si="9"/>
        <v>7</v>
      </c>
      <c r="G159" s="5">
        <v>8587.3654043240058</v>
      </c>
      <c r="H159" s="5">
        <v>8587</v>
      </c>
      <c r="I159">
        <f t="shared" ca="1" si="10"/>
        <v>0.34056728169333217</v>
      </c>
      <c r="J159" t="str">
        <f>Feuil1!E159</f>
        <v>BORDEAUX</v>
      </c>
      <c r="K159" t="s">
        <v>343</v>
      </c>
      <c r="L159" s="2" t="str">
        <f t="shared" si="11"/>
        <v>31012230,7,8587,BORDEAUX,GENEVA</v>
      </c>
    </row>
    <row r="160" spans="1:12" x14ac:dyDescent="0.25">
      <c r="A160" s="1">
        <f>Feuil1!A160</f>
        <v>43768</v>
      </c>
      <c r="B160" s="6">
        <v>3101</v>
      </c>
      <c r="C160" s="6" t="s">
        <v>427</v>
      </c>
      <c r="D160" s="7" t="str">
        <f t="shared" si="8"/>
        <v>31012230</v>
      </c>
      <c r="E160" s="5">
        <v>8.1805766474432353</v>
      </c>
      <c r="F160" s="5">
        <f t="shared" si="9"/>
        <v>8</v>
      </c>
      <c r="G160" s="5">
        <v>6974.7916333326702</v>
      </c>
      <c r="H160" s="5">
        <v>6974</v>
      </c>
      <c r="I160">
        <f t="shared" ca="1" si="10"/>
        <v>0.30481461919951203</v>
      </c>
      <c r="J160" t="str">
        <f>Feuil1!E160</f>
        <v>PARIS ORY</v>
      </c>
      <c r="K160" t="s">
        <v>343</v>
      </c>
      <c r="L160" s="2" t="str">
        <f t="shared" si="11"/>
        <v>31012230,8,6974,PARIS ORY,GENEVA</v>
      </c>
    </row>
    <row r="161" spans="1:12" x14ac:dyDescent="0.25">
      <c r="A161" s="1">
        <f>Feuil1!A161</f>
        <v>43768</v>
      </c>
      <c r="B161" s="6">
        <v>3101</v>
      </c>
      <c r="C161" s="6" t="s">
        <v>427</v>
      </c>
      <c r="D161" s="7" t="str">
        <f t="shared" si="8"/>
        <v>31012230</v>
      </c>
      <c r="E161" s="5">
        <v>0.30044675690217071</v>
      </c>
      <c r="F161" s="5">
        <f t="shared" si="9"/>
        <v>0</v>
      </c>
      <c r="G161" s="5">
        <v>6902.5127624587058</v>
      </c>
      <c r="H161" s="5">
        <v>6902</v>
      </c>
      <c r="I161">
        <f t="shared" ca="1" si="10"/>
        <v>0.90415274293457237</v>
      </c>
      <c r="J161" t="str">
        <f>Feuil1!E161</f>
        <v>LISBON</v>
      </c>
      <c r="K161" t="s">
        <v>343</v>
      </c>
      <c r="L161" s="2" t="str">
        <f t="shared" si="11"/>
        <v>31012230,0,6902,LISBON,GENEVA</v>
      </c>
    </row>
    <row r="162" spans="1:12" x14ac:dyDescent="0.25">
      <c r="A162" s="1">
        <f>Feuil1!A162</f>
        <v>43768</v>
      </c>
      <c r="B162" s="6">
        <v>3101</v>
      </c>
      <c r="C162" s="6" t="s">
        <v>427</v>
      </c>
      <c r="D162" s="7" t="str">
        <f t="shared" si="8"/>
        <v>31012230</v>
      </c>
      <c r="E162" s="5">
        <v>7.9102711719329344</v>
      </c>
      <c r="F162" s="5">
        <f t="shared" si="9"/>
        <v>7</v>
      </c>
      <c r="G162" s="5">
        <v>1911.6748221540458</v>
      </c>
      <c r="H162" s="5">
        <v>1911</v>
      </c>
      <c r="I162">
        <f t="shared" ca="1" si="10"/>
        <v>0.36012400541807654</v>
      </c>
      <c r="J162" t="str">
        <f>Feuil1!E162</f>
        <v>PORTO</v>
      </c>
      <c r="K162" t="s">
        <v>343</v>
      </c>
      <c r="L162" s="2" t="str">
        <f t="shared" si="11"/>
        <v>31012230,7,1911,PORTO,GENEVA</v>
      </c>
    </row>
    <row r="163" spans="1:12" x14ac:dyDescent="0.25">
      <c r="A163" s="1">
        <f>Feuil1!A163</f>
        <v>43768</v>
      </c>
      <c r="B163" s="6">
        <v>3101</v>
      </c>
      <c r="C163" s="6" t="s">
        <v>427</v>
      </c>
      <c r="D163" s="7" t="str">
        <f t="shared" si="8"/>
        <v>31012230</v>
      </c>
      <c r="E163" s="5">
        <v>0.68854173189321521</v>
      </c>
      <c r="F163" s="5">
        <f t="shared" si="9"/>
        <v>0</v>
      </c>
      <c r="G163" s="5">
        <v>7258.0212106183171</v>
      </c>
      <c r="H163" s="5">
        <v>7258</v>
      </c>
      <c r="I163">
        <f t="shared" ca="1" si="10"/>
        <v>0.43187341361003451</v>
      </c>
      <c r="J163" t="str">
        <f>Feuil1!E163</f>
        <v>LONDON LGW</v>
      </c>
      <c r="K163" t="s">
        <v>343</v>
      </c>
      <c r="L163" s="2" t="str">
        <f t="shared" si="11"/>
        <v>31012230,0,7258,LONDON LGW,GENEVA</v>
      </c>
    </row>
    <row r="164" spans="1:12" x14ac:dyDescent="0.25">
      <c r="A164" s="1">
        <f>Feuil1!A164</f>
        <v>43768</v>
      </c>
      <c r="B164" s="6">
        <v>3101</v>
      </c>
      <c r="C164" s="6" t="s">
        <v>427</v>
      </c>
      <c r="D164" s="7" t="str">
        <f t="shared" si="8"/>
        <v>31012230</v>
      </c>
      <c r="E164" s="5">
        <v>3.8447228322781668</v>
      </c>
      <c r="F164" s="5">
        <f t="shared" si="9"/>
        <v>3</v>
      </c>
      <c r="G164" s="5">
        <v>1393.3117961317375</v>
      </c>
      <c r="H164" s="5">
        <v>1393</v>
      </c>
      <c r="I164">
        <f t="shared" ca="1" si="10"/>
        <v>0.44591978568199098</v>
      </c>
      <c r="J164" t="str">
        <f>Feuil1!E164</f>
        <v>LUXEMBOURG</v>
      </c>
      <c r="K164" t="s">
        <v>343</v>
      </c>
      <c r="L164" s="2" t="str">
        <f t="shared" si="11"/>
        <v>31012230,3,1393,LUXEMBOURG,GENEVA</v>
      </c>
    </row>
    <row r="165" spans="1:12" x14ac:dyDescent="0.25">
      <c r="A165" s="1">
        <f>Feuil1!A165</f>
        <v>43768</v>
      </c>
      <c r="B165" s="6">
        <v>3101</v>
      </c>
      <c r="C165" s="6" t="s">
        <v>427</v>
      </c>
      <c r="D165" s="7" t="str">
        <f t="shared" si="8"/>
        <v>31012230</v>
      </c>
      <c r="E165" s="5">
        <v>9.0757734022152761</v>
      </c>
      <c r="F165" s="5">
        <f t="shared" si="9"/>
        <v>9</v>
      </c>
      <c r="G165" s="5">
        <v>6981.1768342053201</v>
      </c>
      <c r="H165" s="5">
        <v>6981</v>
      </c>
      <c r="I165">
        <f t="shared" ca="1" si="10"/>
        <v>0.18480417679348582</v>
      </c>
      <c r="J165" t="str">
        <f>Feuil1!E165</f>
        <v>MOSCOW SVO</v>
      </c>
      <c r="K165" t="s">
        <v>343</v>
      </c>
      <c r="L165" s="2" t="str">
        <f t="shared" si="11"/>
        <v>31012230,9,6981,MOSCOW SVO,GENEVA</v>
      </c>
    </row>
    <row r="166" spans="1:12" x14ac:dyDescent="0.25">
      <c r="A166" s="1">
        <f>Feuil1!A166</f>
        <v>43768</v>
      </c>
      <c r="B166" s="6">
        <v>3101</v>
      </c>
      <c r="C166" s="6" t="s">
        <v>427</v>
      </c>
      <c r="D166" s="7" t="str">
        <f t="shared" si="8"/>
        <v>31012230</v>
      </c>
      <c r="E166" s="5">
        <v>6.1096828359146809</v>
      </c>
      <c r="F166" s="5">
        <f t="shared" si="9"/>
        <v>6</v>
      </c>
      <c r="G166" s="5">
        <v>743.3488111492004</v>
      </c>
      <c r="H166" s="5">
        <v>743</v>
      </c>
      <c r="I166">
        <f t="shared" ca="1" si="10"/>
        <v>0.20376468459664321</v>
      </c>
      <c r="J166" t="str">
        <f>Feuil1!E166</f>
        <v>BRUSSELS</v>
      </c>
      <c r="K166" t="s">
        <v>343</v>
      </c>
      <c r="L166" s="2" t="str">
        <f t="shared" si="11"/>
        <v>31012230,6,743,BRUSSELS,GENEVA</v>
      </c>
    </row>
    <row r="167" spans="1:12" x14ac:dyDescent="0.25">
      <c r="A167" s="1">
        <f>Feuil1!A167</f>
        <v>43768</v>
      </c>
      <c r="B167" s="6">
        <v>3101</v>
      </c>
      <c r="C167" s="6" t="s">
        <v>427</v>
      </c>
      <c r="D167" s="7" t="str">
        <f t="shared" si="8"/>
        <v>31012230</v>
      </c>
      <c r="E167" s="5">
        <v>5.8804728764493159</v>
      </c>
      <c r="F167" s="5">
        <f t="shared" si="9"/>
        <v>5</v>
      </c>
      <c r="G167" s="5">
        <v>1941.6246199832688</v>
      </c>
      <c r="H167" s="5">
        <v>1941</v>
      </c>
      <c r="I167">
        <f t="shared" ca="1" si="10"/>
        <v>0.29903201546572</v>
      </c>
      <c r="J167" t="str">
        <f>Feuil1!E167</f>
        <v>VIENNA</v>
      </c>
      <c r="K167" t="s">
        <v>343</v>
      </c>
      <c r="L167" s="2" t="str">
        <f t="shared" si="11"/>
        <v>31012230,5,1941,VIENNA,GENEVA</v>
      </c>
    </row>
    <row r="168" spans="1:12" x14ac:dyDescent="0.25">
      <c r="A168" s="1">
        <f>Feuil1!A168</f>
        <v>43768</v>
      </c>
      <c r="B168" s="6">
        <v>3101</v>
      </c>
      <c r="C168" s="6" t="s">
        <v>427</v>
      </c>
      <c r="D168" s="7" t="str">
        <f t="shared" si="8"/>
        <v>31012230</v>
      </c>
      <c r="E168" s="5">
        <v>1.0526022429516324</v>
      </c>
      <c r="F168" s="5">
        <f t="shared" si="9"/>
        <v>1</v>
      </c>
      <c r="G168" s="5">
        <v>7606.7547334598903</v>
      </c>
      <c r="H168" s="5">
        <v>7606</v>
      </c>
      <c r="I168">
        <f t="shared" ca="1" si="10"/>
        <v>0.3909806456348478</v>
      </c>
      <c r="J168" t="str">
        <f>Feuil1!E168</f>
        <v>ROME FCO</v>
      </c>
      <c r="K168" t="s">
        <v>343</v>
      </c>
      <c r="L168" s="2" t="str">
        <f t="shared" si="11"/>
        <v>31012230,1,7606,ROME FCO,GENEVA</v>
      </c>
    </row>
    <row r="169" spans="1:12" x14ac:dyDescent="0.25">
      <c r="A169" s="1">
        <f>Feuil1!A169</f>
        <v>43768</v>
      </c>
      <c r="B169" s="6">
        <v>3101</v>
      </c>
      <c r="C169" s="6" t="s">
        <v>427</v>
      </c>
      <c r="D169" s="7" t="str">
        <f t="shared" si="8"/>
        <v>31012230</v>
      </c>
      <c r="E169" s="5">
        <v>5.1963968139364081</v>
      </c>
      <c r="F169" s="5">
        <f t="shared" si="9"/>
        <v>5</v>
      </c>
      <c r="G169" s="5">
        <v>5453.8733625424647</v>
      </c>
      <c r="H169" s="5">
        <v>5453</v>
      </c>
      <c r="I169">
        <f t="shared" ca="1" si="10"/>
        <v>0.5021370404115677</v>
      </c>
      <c r="J169" t="str">
        <f>Feuil1!E169</f>
        <v>HAMBURG</v>
      </c>
      <c r="K169" t="s">
        <v>343</v>
      </c>
      <c r="L169" s="2" t="str">
        <f t="shared" si="11"/>
        <v>31012230,5,5453,HAMBURG,GENEVA</v>
      </c>
    </row>
    <row r="170" spans="1:12" x14ac:dyDescent="0.25">
      <c r="A170" s="1">
        <f>Feuil1!A170</f>
        <v>43768</v>
      </c>
      <c r="B170" s="6">
        <v>3101</v>
      </c>
      <c r="C170" s="6" t="s">
        <v>427</v>
      </c>
      <c r="D170" s="7" t="str">
        <f t="shared" si="8"/>
        <v>31012230</v>
      </c>
      <c r="E170" s="5">
        <v>3.7210919787583308</v>
      </c>
      <c r="F170" s="5">
        <f t="shared" si="9"/>
        <v>3</v>
      </c>
      <c r="G170" s="5">
        <v>9171.4981548608885</v>
      </c>
      <c r="H170" s="5">
        <v>9171</v>
      </c>
      <c r="I170">
        <f t="shared" ca="1" si="10"/>
        <v>0.6339655070032687</v>
      </c>
      <c r="J170" t="str">
        <f>Feuil1!E170</f>
        <v>LISBON</v>
      </c>
      <c r="K170" t="s">
        <v>343</v>
      </c>
      <c r="L170" s="2" t="str">
        <f t="shared" si="11"/>
        <v>31012230,3,9171,LISBON,GENEVA</v>
      </c>
    </row>
    <row r="171" spans="1:12" x14ac:dyDescent="0.25">
      <c r="A171" s="1">
        <f>Feuil1!A171</f>
        <v>43768</v>
      </c>
      <c r="B171" s="6">
        <v>3101</v>
      </c>
      <c r="C171" s="6" t="s">
        <v>427</v>
      </c>
      <c r="D171" s="7" t="str">
        <f t="shared" si="8"/>
        <v>31012230</v>
      </c>
      <c r="E171" s="5">
        <v>2.3399731959057846</v>
      </c>
      <c r="F171" s="5">
        <f t="shared" si="9"/>
        <v>2</v>
      </c>
      <c r="G171" s="5">
        <v>2446.8964372006676</v>
      </c>
      <c r="H171" s="5">
        <v>2446</v>
      </c>
      <c r="I171">
        <f t="shared" ca="1" si="10"/>
        <v>0.60947005547057498</v>
      </c>
      <c r="J171" t="str">
        <f>Feuil1!E171</f>
        <v>MADRID</v>
      </c>
      <c r="K171" t="s">
        <v>343</v>
      </c>
      <c r="L171" s="2" t="str">
        <f t="shared" si="11"/>
        <v>31012230,2,2446,MADRID,GENEVA</v>
      </c>
    </row>
    <row r="172" spans="1:12" x14ac:dyDescent="0.25">
      <c r="A172" s="1">
        <f>Feuil1!A172</f>
        <v>43768</v>
      </c>
      <c r="B172" s="6">
        <v>3101</v>
      </c>
      <c r="C172" s="6" t="s">
        <v>427</v>
      </c>
      <c r="D172" s="7" t="str">
        <f t="shared" si="8"/>
        <v>31012230</v>
      </c>
      <c r="E172" s="5">
        <v>9.2167934008494345</v>
      </c>
      <c r="F172" s="5">
        <f t="shared" si="9"/>
        <v>9</v>
      </c>
      <c r="G172" s="5">
        <v>1329.2073320710895</v>
      </c>
      <c r="H172" s="5">
        <v>1329</v>
      </c>
      <c r="I172">
        <f t="shared" ca="1" si="10"/>
        <v>0.12220385857810689</v>
      </c>
      <c r="J172" t="str">
        <f>Feuil1!E172</f>
        <v>NICE</v>
      </c>
      <c r="K172" t="s">
        <v>343</v>
      </c>
      <c r="L172" s="2" t="str">
        <f t="shared" si="11"/>
        <v>31012230,9,1329,NICE,GENEVA</v>
      </c>
    </row>
    <row r="173" spans="1:12" x14ac:dyDescent="0.25">
      <c r="A173" s="1">
        <f>Feuil1!A173</f>
        <v>43768</v>
      </c>
      <c r="B173" s="6">
        <v>3101</v>
      </c>
      <c r="C173" s="6" t="s">
        <v>427</v>
      </c>
      <c r="D173" s="7" t="str">
        <f t="shared" si="8"/>
        <v>31012230</v>
      </c>
      <c r="E173" s="5">
        <v>0.61444174126384254</v>
      </c>
      <c r="F173" s="5">
        <f t="shared" si="9"/>
        <v>0</v>
      </c>
      <c r="G173" s="5">
        <v>270.59161204275205</v>
      </c>
      <c r="H173" s="5">
        <v>270</v>
      </c>
      <c r="I173">
        <f t="shared" ca="1" si="10"/>
        <v>0.94475794094297483</v>
      </c>
      <c r="J173" t="str">
        <f>Feuil1!E173</f>
        <v>AMSTERDAM</v>
      </c>
      <c r="K173" t="s">
        <v>343</v>
      </c>
      <c r="L173" s="2" t="str">
        <f t="shared" si="11"/>
        <v>31012230,0,270,AMSTERDAM,GENEVA</v>
      </c>
    </row>
    <row r="174" spans="1:12" x14ac:dyDescent="0.25">
      <c r="A174" s="1">
        <f>Feuil1!A174</f>
        <v>43768</v>
      </c>
      <c r="B174" s="6">
        <v>3101</v>
      </c>
      <c r="C174" s="6" t="s">
        <v>427</v>
      </c>
      <c r="D174" s="7" t="str">
        <f t="shared" si="8"/>
        <v>31012230</v>
      </c>
      <c r="E174" s="5">
        <v>4.2789752524982472</v>
      </c>
      <c r="F174" s="5">
        <f t="shared" si="9"/>
        <v>4</v>
      </c>
      <c r="G174" s="5">
        <v>8629.8991216670638</v>
      </c>
      <c r="H174" s="5">
        <v>8629</v>
      </c>
      <c r="I174">
        <f t="shared" ca="1" si="10"/>
        <v>3.4228867416507769E-2</v>
      </c>
      <c r="J174" t="str">
        <f>Feuil1!E174</f>
        <v>PALMA</v>
      </c>
      <c r="K174" t="s">
        <v>343</v>
      </c>
      <c r="L174" s="2" t="str">
        <f t="shared" si="11"/>
        <v>31012230,4,8629,PALMA,GENEVA</v>
      </c>
    </row>
    <row r="175" spans="1:12" x14ac:dyDescent="0.25">
      <c r="A175" s="1">
        <f>Feuil1!A175</f>
        <v>43769</v>
      </c>
      <c r="B175" s="6">
        <v>3101</v>
      </c>
      <c r="C175" s="6" t="s">
        <v>427</v>
      </c>
      <c r="D175" s="7" t="str">
        <f t="shared" si="8"/>
        <v>31012230</v>
      </c>
      <c r="E175" s="5">
        <v>8.6798229020223072</v>
      </c>
      <c r="F175" s="5">
        <f t="shared" si="9"/>
        <v>8</v>
      </c>
      <c r="G175" s="5">
        <v>4047.9779439532404</v>
      </c>
      <c r="H175" s="5">
        <v>4047</v>
      </c>
      <c r="I175">
        <f t="shared" ca="1" si="10"/>
        <v>0.31518725878416731</v>
      </c>
      <c r="J175" t="str">
        <f>Feuil1!E175</f>
        <v>NAIROBI</v>
      </c>
      <c r="K175" t="s">
        <v>343</v>
      </c>
      <c r="L175" s="2" t="str">
        <f t="shared" si="11"/>
        <v>31012230,8,4047,NAIROBI,GENEVA</v>
      </c>
    </row>
    <row r="176" spans="1:12" x14ac:dyDescent="0.25">
      <c r="A176" s="1">
        <f>Feuil1!A176</f>
        <v>43769</v>
      </c>
      <c r="B176" s="6">
        <v>3101</v>
      </c>
      <c r="C176" s="6" t="s">
        <v>427</v>
      </c>
      <c r="D176" s="7" t="str">
        <f t="shared" si="8"/>
        <v>31012230</v>
      </c>
      <c r="E176" s="5">
        <v>6.6508681660065623</v>
      </c>
      <c r="F176" s="5">
        <f t="shared" si="9"/>
        <v>6</v>
      </c>
      <c r="G176" s="5">
        <v>7198.2414876519933</v>
      </c>
      <c r="H176" s="5">
        <v>7198</v>
      </c>
      <c r="I176">
        <f t="shared" ca="1" si="10"/>
        <v>9.6308910115942115E-2</v>
      </c>
      <c r="J176" t="str">
        <f>Feuil1!E176</f>
        <v>NEWARK</v>
      </c>
      <c r="K176" t="s">
        <v>343</v>
      </c>
      <c r="L176" s="2" t="str">
        <f t="shared" si="11"/>
        <v>31012230,6,7198,NEWARK,GENEVA</v>
      </c>
    </row>
    <row r="177" spans="1:12" x14ac:dyDescent="0.25">
      <c r="A177" s="1">
        <f>Feuil1!A177</f>
        <v>43769</v>
      </c>
      <c r="B177" s="6">
        <v>3101</v>
      </c>
      <c r="C177" s="6" t="s">
        <v>427</v>
      </c>
      <c r="D177" s="7" t="str">
        <f t="shared" si="8"/>
        <v>31012230</v>
      </c>
      <c r="E177" s="5">
        <v>3.4522425411334812</v>
      </c>
      <c r="F177" s="5">
        <f t="shared" si="9"/>
        <v>3</v>
      </c>
      <c r="G177" s="5">
        <v>9750.5481702236266</v>
      </c>
      <c r="H177" s="5">
        <v>9750</v>
      </c>
      <c r="I177">
        <f t="shared" ca="1" si="10"/>
        <v>3.9557032319573193E-2</v>
      </c>
      <c r="J177" t="str">
        <f>Feuil1!E177</f>
        <v>MILAN LIN</v>
      </c>
      <c r="K177" t="s">
        <v>343</v>
      </c>
      <c r="L177" s="2" t="str">
        <f t="shared" si="11"/>
        <v>31012230,3,9750,MILAN LIN,GENEVA</v>
      </c>
    </row>
    <row r="178" spans="1:12" x14ac:dyDescent="0.25">
      <c r="A178" s="1">
        <f>Feuil1!A178</f>
        <v>43769</v>
      </c>
      <c r="B178" s="6">
        <v>3101</v>
      </c>
      <c r="C178" s="6" t="s">
        <v>427</v>
      </c>
      <c r="D178" s="7" t="str">
        <f t="shared" si="8"/>
        <v>31012230</v>
      </c>
      <c r="E178" s="5">
        <v>2.7339887580447275</v>
      </c>
      <c r="F178" s="5">
        <f t="shared" si="9"/>
        <v>2</v>
      </c>
      <c r="G178" s="5">
        <v>5209.8594358085575</v>
      </c>
      <c r="H178" s="5">
        <v>5209</v>
      </c>
      <c r="I178">
        <f t="shared" ca="1" si="10"/>
        <v>0.12748026063660101</v>
      </c>
      <c r="J178" t="str">
        <f>Feuil1!E178</f>
        <v>ABU DHABI</v>
      </c>
      <c r="K178" t="s">
        <v>343</v>
      </c>
      <c r="L178" s="2" t="str">
        <f t="shared" si="11"/>
        <v>31012230,2,5209,ABU DHABI,GENEVA</v>
      </c>
    </row>
    <row r="179" spans="1:12" x14ac:dyDescent="0.25">
      <c r="A179" s="1">
        <f>Feuil1!A179</f>
        <v>43769</v>
      </c>
      <c r="B179" s="6">
        <v>3101</v>
      </c>
      <c r="C179" s="6" t="s">
        <v>427</v>
      </c>
      <c r="D179" s="7" t="str">
        <f t="shared" si="8"/>
        <v>31012230</v>
      </c>
      <c r="E179" s="5">
        <v>9.4588682210820885</v>
      </c>
      <c r="F179" s="5">
        <f t="shared" si="9"/>
        <v>9</v>
      </c>
      <c r="G179" s="5">
        <v>1888.8818530939955</v>
      </c>
      <c r="H179" s="5">
        <v>1888</v>
      </c>
      <c r="I179">
        <f t="shared" ca="1" si="10"/>
        <v>0.78872020555100864</v>
      </c>
      <c r="J179" t="str">
        <f>Feuil1!E179</f>
        <v>ZURICH</v>
      </c>
      <c r="K179" t="s">
        <v>343</v>
      </c>
      <c r="L179" s="2" t="str">
        <f t="shared" si="11"/>
        <v>31012230,9,1888,ZURICH,GENEVA</v>
      </c>
    </row>
    <row r="180" spans="1:12" x14ac:dyDescent="0.25">
      <c r="A180" s="1">
        <f>Feuil1!A180</f>
        <v>43769</v>
      </c>
      <c r="B180" s="6">
        <v>3101</v>
      </c>
      <c r="C180" s="6" t="s">
        <v>427</v>
      </c>
      <c r="D180" s="7" t="str">
        <f t="shared" si="8"/>
        <v>31012230</v>
      </c>
      <c r="E180" s="5">
        <v>1.516271512130789</v>
      </c>
      <c r="F180" s="5">
        <f t="shared" si="9"/>
        <v>1</v>
      </c>
      <c r="G180" s="5">
        <v>1054.3001753065039</v>
      </c>
      <c r="H180" s="5">
        <v>1054</v>
      </c>
      <c r="I180">
        <f t="shared" ca="1" si="10"/>
        <v>0.68251755270872094</v>
      </c>
      <c r="J180" t="str">
        <f>Feuil1!E180</f>
        <v>MUNICH</v>
      </c>
      <c r="K180" t="s">
        <v>343</v>
      </c>
      <c r="L180" s="2" t="str">
        <f t="shared" si="11"/>
        <v>31012230,1,1054,MUNICH,GENEVA</v>
      </c>
    </row>
    <row r="181" spans="1:12" x14ac:dyDescent="0.25">
      <c r="A181" s="1">
        <f>Feuil1!A181</f>
        <v>43769</v>
      </c>
      <c r="B181" s="6">
        <v>3101</v>
      </c>
      <c r="C181" s="6" t="s">
        <v>427</v>
      </c>
      <c r="D181" s="7" t="str">
        <f t="shared" si="8"/>
        <v>31012230</v>
      </c>
      <c r="E181" s="5">
        <v>9.4870044260582631</v>
      </c>
      <c r="F181" s="5">
        <f t="shared" si="9"/>
        <v>9</v>
      </c>
      <c r="G181" s="5">
        <v>6230.9245393026467</v>
      </c>
      <c r="H181" s="5">
        <v>6230</v>
      </c>
      <c r="I181">
        <f t="shared" ca="1" si="10"/>
        <v>0.26532154100147698</v>
      </c>
      <c r="J181" t="str">
        <f>Feuil1!E181</f>
        <v>BEIJING</v>
      </c>
      <c r="K181" t="s">
        <v>343</v>
      </c>
      <c r="L181" s="2" t="str">
        <f t="shared" si="11"/>
        <v>31012230,9,6230,BEIJING,GENEVA</v>
      </c>
    </row>
    <row r="182" spans="1:12" x14ac:dyDescent="0.25">
      <c r="A182" s="1">
        <f>Feuil1!A182</f>
        <v>43769</v>
      </c>
      <c r="B182" s="6">
        <v>3101</v>
      </c>
      <c r="C182" s="6" t="s">
        <v>427</v>
      </c>
      <c r="D182" s="7" t="str">
        <f t="shared" si="8"/>
        <v>31012230</v>
      </c>
      <c r="E182" s="5">
        <v>7.315688867508614</v>
      </c>
      <c r="F182" s="5">
        <f t="shared" si="9"/>
        <v>7</v>
      </c>
      <c r="G182" s="5">
        <v>5730.1745100741664</v>
      </c>
      <c r="H182" s="5">
        <v>5730</v>
      </c>
      <c r="I182">
        <f t="shared" ca="1" si="10"/>
        <v>6.6347088906271834E-2</v>
      </c>
      <c r="J182" t="str">
        <f>Feuil1!E182</f>
        <v>PARIS CDG</v>
      </c>
      <c r="K182" t="s">
        <v>343</v>
      </c>
      <c r="L182" s="2" t="str">
        <f t="shared" si="11"/>
        <v>31012230,7,5730,PARIS CDG,GENEVA</v>
      </c>
    </row>
    <row r="183" spans="1:12" x14ac:dyDescent="0.25">
      <c r="A183" s="1">
        <f>Feuil1!A183</f>
        <v>43769</v>
      </c>
      <c r="B183" s="6">
        <v>3101</v>
      </c>
      <c r="C183" s="6" t="s">
        <v>427</v>
      </c>
      <c r="D183" s="7" t="str">
        <f t="shared" si="8"/>
        <v>31012230</v>
      </c>
      <c r="E183" s="5">
        <v>1.3362238945411509</v>
      </c>
      <c r="F183" s="5">
        <f t="shared" si="9"/>
        <v>1</v>
      </c>
      <c r="G183" s="5">
        <v>463.1166063120595</v>
      </c>
      <c r="H183" s="5">
        <v>463</v>
      </c>
      <c r="I183">
        <f t="shared" ca="1" si="10"/>
        <v>0.49525483808956672</v>
      </c>
      <c r="J183" t="str">
        <f>Feuil1!E183</f>
        <v>PORTO</v>
      </c>
      <c r="K183" t="s">
        <v>343</v>
      </c>
      <c r="L183" s="2" t="str">
        <f t="shared" si="11"/>
        <v>31012230,1,463,PORTO,GENEVA</v>
      </c>
    </row>
    <row r="184" spans="1:12" x14ac:dyDescent="0.25">
      <c r="A184" s="1">
        <f>Feuil1!A184</f>
        <v>43769</v>
      </c>
      <c r="B184" s="6">
        <v>3101</v>
      </c>
      <c r="C184" s="6" t="s">
        <v>427</v>
      </c>
      <c r="D184" s="7" t="str">
        <f t="shared" si="8"/>
        <v>31012230</v>
      </c>
      <c r="E184" s="5">
        <v>9.5450536442432909</v>
      </c>
      <c r="F184" s="5">
        <f t="shared" si="9"/>
        <v>9</v>
      </c>
      <c r="G184" s="5">
        <v>600.92228906069249</v>
      </c>
      <c r="H184" s="5">
        <v>600</v>
      </c>
      <c r="I184">
        <f t="shared" ca="1" si="10"/>
        <v>0.21085052474925858</v>
      </c>
      <c r="J184" t="str">
        <f>Feuil1!E184</f>
        <v>LUXEMBOURG</v>
      </c>
      <c r="K184" t="s">
        <v>343</v>
      </c>
      <c r="L184" s="2" t="str">
        <f t="shared" si="11"/>
        <v>31012230,9,600,LUXEMBOURG,GENEVA</v>
      </c>
    </row>
    <row r="185" spans="1:12" x14ac:dyDescent="0.25">
      <c r="A185" s="1">
        <f>Feuil1!A185</f>
        <v>43769</v>
      </c>
      <c r="B185" s="6">
        <v>3101</v>
      </c>
      <c r="C185" s="6" t="s">
        <v>427</v>
      </c>
      <c r="D185" s="7" t="str">
        <f t="shared" si="8"/>
        <v>31012230</v>
      </c>
      <c r="E185" s="5">
        <v>7.1989302785367482</v>
      </c>
      <c r="F185" s="5">
        <f t="shared" si="9"/>
        <v>7</v>
      </c>
      <c r="G185" s="5">
        <v>5154.0059880183017</v>
      </c>
      <c r="H185" s="5">
        <v>5154</v>
      </c>
      <c r="I185">
        <f t="shared" ca="1" si="10"/>
        <v>0.53001469573916538</v>
      </c>
      <c r="J185" t="str">
        <f>Feuil1!E185</f>
        <v>NEW YORK</v>
      </c>
      <c r="K185" t="s">
        <v>343</v>
      </c>
      <c r="L185" s="2" t="str">
        <f t="shared" si="11"/>
        <v>31012230,7,5154,NEW YORK,GENEVA</v>
      </c>
    </row>
    <row r="186" spans="1:12" x14ac:dyDescent="0.25">
      <c r="A186" s="1">
        <f>Feuil1!A186</f>
        <v>43769</v>
      </c>
      <c r="B186" s="6">
        <v>3101</v>
      </c>
      <c r="C186" s="6" t="s">
        <v>427</v>
      </c>
      <c r="D186" s="7" t="str">
        <f t="shared" si="8"/>
        <v>31012230</v>
      </c>
      <c r="E186" s="5">
        <v>8.772766413186126</v>
      </c>
      <c r="F186" s="5">
        <f t="shared" si="9"/>
        <v>8</v>
      </c>
      <c r="G186" s="5">
        <v>4603.7252145664452</v>
      </c>
      <c r="H186" s="5">
        <v>4603</v>
      </c>
      <c r="I186">
        <f t="shared" ca="1" si="10"/>
        <v>0.52419689772153688</v>
      </c>
      <c r="J186" t="str">
        <f>Feuil1!E186</f>
        <v>BRUSSELS</v>
      </c>
      <c r="K186" t="s">
        <v>343</v>
      </c>
      <c r="L186" s="2" t="str">
        <f t="shared" si="11"/>
        <v>31012230,8,4603,BRUSSELS,GENEVA</v>
      </c>
    </row>
    <row r="187" spans="1:12" x14ac:dyDescent="0.25">
      <c r="A187" s="1">
        <f>Feuil1!A187</f>
        <v>43769</v>
      </c>
      <c r="B187" s="6">
        <v>3101</v>
      </c>
      <c r="C187" s="6" t="s">
        <v>427</v>
      </c>
      <c r="D187" s="7" t="str">
        <f t="shared" si="8"/>
        <v>31012230</v>
      </c>
      <c r="E187" s="5">
        <v>3.0594102970835291</v>
      </c>
      <c r="F187" s="5">
        <f t="shared" si="9"/>
        <v>3</v>
      </c>
      <c r="G187" s="5">
        <v>178.31840426306479</v>
      </c>
      <c r="H187" s="5">
        <v>178</v>
      </c>
      <c r="I187">
        <f t="shared" ca="1" si="10"/>
        <v>0.99701459671586978</v>
      </c>
      <c r="J187" t="str">
        <f>Feuil1!E187</f>
        <v>BRUSSELS</v>
      </c>
      <c r="K187" t="s">
        <v>343</v>
      </c>
      <c r="L187" s="2" t="str">
        <f t="shared" si="11"/>
        <v>31012230,3,178,BRUSSELS,GENEVA</v>
      </c>
    </row>
    <row r="188" spans="1:12" x14ac:dyDescent="0.25">
      <c r="A188" s="1">
        <f>Feuil1!A188</f>
        <v>43769</v>
      </c>
      <c r="B188" s="6">
        <v>3101</v>
      </c>
      <c r="C188" s="6" t="s">
        <v>427</v>
      </c>
      <c r="D188" s="7" t="str">
        <f t="shared" si="8"/>
        <v>31012230</v>
      </c>
      <c r="E188" s="5">
        <v>6.951931253411276</v>
      </c>
      <c r="F188" s="5">
        <f t="shared" si="9"/>
        <v>6</v>
      </c>
      <c r="G188" s="5">
        <v>3968.278296986316</v>
      </c>
      <c r="H188" s="5">
        <v>3968</v>
      </c>
      <c r="I188">
        <f t="shared" ca="1" si="10"/>
        <v>0.78856448732654316</v>
      </c>
      <c r="J188" t="str">
        <f>Feuil1!E188</f>
        <v>AMSTERDAM</v>
      </c>
      <c r="K188" t="s">
        <v>343</v>
      </c>
      <c r="L188" s="2" t="str">
        <f t="shared" si="11"/>
        <v>31012230,6,3968,AMSTERDAM,GENEVA</v>
      </c>
    </row>
    <row r="189" spans="1:12" x14ac:dyDescent="0.25">
      <c r="A189" s="1">
        <f>Feuil1!A189</f>
        <v>43769</v>
      </c>
      <c r="B189" s="6">
        <v>3101</v>
      </c>
      <c r="C189" s="6" t="s">
        <v>427</v>
      </c>
      <c r="D189" s="7" t="str">
        <f t="shared" si="8"/>
        <v>31012230</v>
      </c>
      <c r="E189" s="5">
        <v>8.0032314581913351</v>
      </c>
      <c r="F189" s="5">
        <f t="shared" si="9"/>
        <v>8</v>
      </c>
      <c r="G189" s="5">
        <v>6584.9606926727547</v>
      </c>
      <c r="H189" s="5">
        <v>6584</v>
      </c>
      <c r="I189">
        <f t="shared" ca="1" si="10"/>
        <v>0.25820092854427368</v>
      </c>
      <c r="J189" t="str">
        <f>Feuil1!E189</f>
        <v>LONDON LHR</v>
      </c>
      <c r="K189" t="s">
        <v>343</v>
      </c>
      <c r="L189" s="2" t="str">
        <f t="shared" si="11"/>
        <v>31012230,8,6584,LONDON LHR,GENEVA</v>
      </c>
    </row>
    <row r="190" spans="1:12" x14ac:dyDescent="0.25">
      <c r="A190" s="1">
        <f>Feuil1!A190</f>
        <v>43769</v>
      </c>
      <c r="B190" s="6">
        <v>3101</v>
      </c>
      <c r="C190" s="6" t="s">
        <v>427</v>
      </c>
      <c r="D190" s="7" t="str">
        <f t="shared" si="8"/>
        <v>31012230</v>
      </c>
      <c r="E190" s="5">
        <v>8.9167421635590838</v>
      </c>
      <c r="F190" s="5">
        <f t="shared" si="9"/>
        <v>8</v>
      </c>
      <c r="G190" s="5">
        <v>1630.9475913202664</v>
      </c>
      <c r="H190" s="5">
        <v>1630</v>
      </c>
      <c r="I190">
        <f t="shared" ca="1" si="10"/>
        <v>0.66921062152566024</v>
      </c>
      <c r="J190" t="str">
        <f>Feuil1!E190</f>
        <v>NICE</v>
      </c>
      <c r="K190" t="s">
        <v>343</v>
      </c>
      <c r="L190" s="2" t="str">
        <f t="shared" si="11"/>
        <v>31012230,8,1630,NICE,GENEVA</v>
      </c>
    </row>
    <row r="191" spans="1:12" x14ac:dyDescent="0.25">
      <c r="A191" s="1">
        <f>Feuil1!A191</f>
        <v>43769</v>
      </c>
      <c r="B191" s="6">
        <v>3101</v>
      </c>
      <c r="C191" s="6" t="s">
        <v>427</v>
      </c>
      <c r="D191" s="7" t="str">
        <f t="shared" si="8"/>
        <v>31012230</v>
      </c>
      <c r="E191" s="5">
        <v>8.341211585574122</v>
      </c>
      <c r="F191" s="5">
        <f t="shared" si="9"/>
        <v>8</v>
      </c>
      <c r="G191" s="5">
        <v>8380.048270905887</v>
      </c>
      <c r="H191" s="5">
        <v>8380</v>
      </c>
      <c r="I191">
        <f t="shared" ca="1" si="10"/>
        <v>0.11218569278961388</v>
      </c>
      <c r="J191" t="str">
        <f>Feuil1!E191</f>
        <v>DUSSELDORF</v>
      </c>
      <c r="K191" t="s">
        <v>343</v>
      </c>
      <c r="L191" s="2" t="str">
        <f t="shared" si="11"/>
        <v>31012230,8,8380,DUSSELDORF,GENEVA</v>
      </c>
    </row>
    <row r="192" spans="1:12" x14ac:dyDescent="0.25">
      <c r="A192" s="1">
        <f>Feuil1!A192</f>
        <v>43769</v>
      </c>
      <c r="B192" s="6">
        <v>3101</v>
      </c>
      <c r="C192" s="6" t="s">
        <v>427</v>
      </c>
      <c r="D192" s="7" t="str">
        <f t="shared" si="8"/>
        <v>31012230</v>
      </c>
      <c r="E192" s="5">
        <v>5.2612663695494399</v>
      </c>
      <c r="F192" s="5">
        <f t="shared" si="9"/>
        <v>5</v>
      </c>
      <c r="G192" s="5">
        <v>3452.3131438957844</v>
      </c>
      <c r="H192" s="5">
        <v>3452</v>
      </c>
      <c r="I192">
        <f t="shared" ca="1" si="10"/>
        <v>0.60512838447950157</v>
      </c>
      <c r="J192" t="str">
        <f>Feuil1!E192</f>
        <v>AMSTERDAM</v>
      </c>
      <c r="K192" t="s">
        <v>343</v>
      </c>
      <c r="L192" s="2" t="str">
        <f t="shared" si="11"/>
        <v>31012230,5,3452,AMSTERDAM,GENEVA</v>
      </c>
    </row>
    <row r="193" spans="1:12" x14ac:dyDescent="0.25">
      <c r="A193" s="1">
        <f>Feuil1!A193</f>
        <v>43769</v>
      </c>
      <c r="B193" s="6">
        <v>3101</v>
      </c>
      <c r="C193" s="6" t="s">
        <v>427</v>
      </c>
      <c r="D193" s="7" t="str">
        <f t="shared" si="8"/>
        <v>31012230</v>
      </c>
      <c r="E193" s="5">
        <v>5.8226565655221663E-2</v>
      </c>
      <c r="F193" s="5">
        <f t="shared" si="9"/>
        <v>0</v>
      </c>
      <c r="G193" s="5">
        <v>6051.8407057365484</v>
      </c>
      <c r="H193" s="5">
        <v>6051</v>
      </c>
      <c r="I193">
        <f t="shared" ca="1" si="10"/>
        <v>0.90548105944750357</v>
      </c>
      <c r="J193" t="str">
        <f>Feuil1!E193</f>
        <v>BARCELONA</v>
      </c>
      <c r="K193" t="s">
        <v>343</v>
      </c>
      <c r="L193" s="2" t="str">
        <f t="shared" si="11"/>
        <v>31012230,0,6051,BARCELONA,GENEVA</v>
      </c>
    </row>
    <row r="194" spans="1:12" x14ac:dyDescent="0.25">
      <c r="A194" s="1">
        <f>Feuil1!A194</f>
        <v>43769</v>
      </c>
      <c r="B194" s="6">
        <v>3101</v>
      </c>
      <c r="C194" s="6" t="s">
        <v>427</v>
      </c>
      <c r="D194" s="7" t="str">
        <f t="shared" ref="D194:D257" si="12">CONCATENATE(B194,C194)</f>
        <v>31012230</v>
      </c>
      <c r="E194" s="5">
        <v>4.9827433795080918</v>
      </c>
      <c r="F194" s="5">
        <f t="shared" si="9"/>
        <v>4</v>
      </c>
      <c r="G194" s="5">
        <v>8995.8817778526718</v>
      </c>
      <c r="H194" s="5">
        <v>8995</v>
      </c>
      <c r="I194">
        <f t="shared" ca="1" si="10"/>
        <v>0.1245158010536368</v>
      </c>
      <c r="J194" t="str">
        <f>Feuil1!E194</f>
        <v>TUNIS</v>
      </c>
      <c r="K194" t="s">
        <v>343</v>
      </c>
      <c r="L194" s="2" t="str">
        <f t="shared" si="11"/>
        <v>31012230,4,8995,TUNIS,GENEVA</v>
      </c>
    </row>
    <row r="195" spans="1:12" x14ac:dyDescent="0.25">
      <c r="A195" s="1">
        <f>Feuil1!A195</f>
        <v>43769</v>
      </c>
      <c r="B195" s="6">
        <v>3101</v>
      </c>
      <c r="C195" s="6" t="s">
        <v>427</v>
      </c>
      <c r="D195" s="7" t="str">
        <f t="shared" si="12"/>
        <v>31012230</v>
      </c>
      <c r="E195" s="5">
        <v>5.0328783968371678</v>
      </c>
      <c r="F195" s="5">
        <f t="shared" ref="F195:F258" si="13">INT(E195)</f>
        <v>5</v>
      </c>
      <c r="G195" s="5">
        <v>3222.4355746320412</v>
      </c>
      <c r="H195" s="5">
        <v>3222</v>
      </c>
      <c r="I195">
        <f t="shared" ref="I195:I258" ca="1" si="14">RAND()</f>
        <v>0.24921518058549341</v>
      </c>
      <c r="J195" t="str">
        <f>Feuil1!E195</f>
        <v>PARIS CDG</v>
      </c>
      <c r="K195" t="s">
        <v>343</v>
      </c>
      <c r="L195" s="2" t="str">
        <f t="shared" ref="L195:L258" si="15">CONCATENATE(D195,",",F195,",",H195,",",J195,",",K195)</f>
        <v>31012230,5,3222,PARIS CDG,GENEVA</v>
      </c>
    </row>
    <row r="196" spans="1:12" x14ac:dyDescent="0.25">
      <c r="A196" s="1">
        <f>Feuil1!A196</f>
        <v>43769</v>
      </c>
      <c r="B196" s="6">
        <v>3101</v>
      </c>
      <c r="C196" s="6" t="s">
        <v>427</v>
      </c>
      <c r="D196" s="7" t="str">
        <f t="shared" si="12"/>
        <v>31012230</v>
      </c>
      <c r="E196" s="5">
        <v>2.6268292936999749</v>
      </c>
      <c r="F196" s="5">
        <f t="shared" si="13"/>
        <v>2</v>
      </c>
      <c r="G196" s="5">
        <v>5935.5662054683926</v>
      </c>
      <c r="H196" s="5">
        <v>5935</v>
      </c>
      <c r="I196">
        <f t="shared" ca="1" si="14"/>
        <v>0.84257376854627331</v>
      </c>
      <c r="J196" t="str">
        <f>Feuil1!E196</f>
        <v>FRANKFURT</v>
      </c>
      <c r="K196" t="s">
        <v>343</v>
      </c>
      <c r="L196" s="2" t="str">
        <f t="shared" si="15"/>
        <v>31012230,2,5935,FRANKFURT,GENEVA</v>
      </c>
    </row>
    <row r="197" spans="1:12" x14ac:dyDescent="0.25">
      <c r="A197" s="1">
        <f>Feuil1!A197</f>
        <v>43769</v>
      </c>
      <c r="B197" s="6">
        <v>3101</v>
      </c>
      <c r="C197" s="6" t="s">
        <v>427</v>
      </c>
      <c r="D197" s="7" t="str">
        <f t="shared" si="12"/>
        <v>31012230</v>
      </c>
      <c r="E197" s="5">
        <v>7.1797302887156533</v>
      </c>
      <c r="F197" s="5">
        <f t="shared" si="13"/>
        <v>7</v>
      </c>
      <c r="G197" s="5">
        <v>4688.430001178308</v>
      </c>
      <c r="H197" s="5">
        <v>4688</v>
      </c>
      <c r="I197">
        <f t="shared" ca="1" si="14"/>
        <v>0.2138464709231277</v>
      </c>
      <c r="J197" t="str">
        <f>Feuil1!E197</f>
        <v>PARIS CDG</v>
      </c>
      <c r="K197" t="s">
        <v>343</v>
      </c>
      <c r="L197" s="2" t="str">
        <f t="shared" si="15"/>
        <v>31012230,7,4688,PARIS CDG,GENEVA</v>
      </c>
    </row>
    <row r="198" spans="1:12" x14ac:dyDescent="0.25">
      <c r="A198" s="1">
        <f>Feuil1!A198</f>
        <v>43769</v>
      </c>
      <c r="B198" s="6">
        <v>3101</v>
      </c>
      <c r="C198" s="6" t="s">
        <v>427</v>
      </c>
      <c r="D198" s="7" t="str">
        <f t="shared" si="12"/>
        <v>31012230</v>
      </c>
      <c r="E198" s="5">
        <v>8.9803122303057847</v>
      </c>
      <c r="F198" s="5">
        <f t="shared" si="13"/>
        <v>8</v>
      </c>
      <c r="G198" s="5">
        <v>5892.0105735571224</v>
      </c>
      <c r="H198" s="5">
        <v>5892</v>
      </c>
      <c r="I198">
        <f t="shared" ca="1" si="14"/>
        <v>0.64090359237049976</v>
      </c>
      <c r="J198" t="str">
        <f>Feuil1!E198</f>
        <v>FRANKFURT</v>
      </c>
      <c r="K198" t="s">
        <v>343</v>
      </c>
      <c r="L198" s="2" t="str">
        <f t="shared" si="15"/>
        <v>31012230,8,5892,FRANKFURT,GENEVA</v>
      </c>
    </row>
    <row r="199" spans="1:12" x14ac:dyDescent="0.25">
      <c r="A199" s="1">
        <f>Feuil1!A199</f>
        <v>43769</v>
      </c>
      <c r="B199" s="6">
        <v>3101</v>
      </c>
      <c r="C199" s="6" t="s">
        <v>427</v>
      </c>
      <c r="D199" s="7" t="str">
        <f t="shared" si="12"/>
        <v>31012230</v>
      </c>
      <c r="E199" s="5">
        <v>8.8403326955979047</v>
      </c>
      <c r="F199" s="5">
        <f t="shared" si="13"/>
        <v>8</v>
      </c>
      <c r="G199" s="5">
        <v>9438.9937300881811</v>
      </c>
      <c r="H199" s="5">
        <v>9438</v>
      </c>
      <c r="I199">
        <f t="shared" ca="1" si="14"/>
        <v>0.14824417250250788</v>
      </c>
      <c r="J199" t="str">
        <f>Feuil1!E199</f>
        <v>VIENNA</v>
      </c>
      <c r="K199" t="s">
        <v>343</v>
      </c>
      <c r="L199" s="2" t="str">
        <f t="shared" si="15"/>
        <v>31012230,8,9438,VIENNA,GENEVA</v>
      </c>
    </row>
    <row r="200" spans="1:12" x14ac:dyDescent="0.25">
      <c r="A200" s="1">
        <f>Feuil1!A200</f>
        <v>43769</v>
      </c>
      <c r="B200" s="6">
        <v>3101</v>
      </c>
      <c r="C200" s="6" t="s">
        <v>427</v>
      </c>
      <c r="D200" s="7" t="str">
        <f t="shared" si="12"/>
        <v>31012230</v>
      </c>
      <c r="E200" s="5">
        <v>7.8579818555369529</v>
      </c>
      <c r="F200" s="5">
        <f t="shared" si="13"/>
        <v>7</v>
      </c>
      <c r="G200" s="5">
        <v>3483.4181301012522</v>
      </c>
      <c r="H200" s="5">
        <v>3483</v>
      </c>
      <c r="I200">
        <f t="shared" ca="1" si="14"/>
        <v>0.8410387345180097</v>
      </c>
      <c r="J200" t="str">
        <f>Feuil1!E200</f>
        <v>WARSAW</v>
      </c>
      <c r="K200" t="s">
        <v>343</v>
      </c>
      <c r="L200" s="2" t="str">
        <f t="shared" si="15"/>
        <v>31012230,7,3483,WARSAW,GENEVA</v>
      </c>
    </row>
    <row r="201" spans="1:12" x14ac:dyDescent="0.25">
      <c r="A201" s="1">
        <f>Feuil1!A201</f>
        <v>43769</v>
      </c>
      <c r="B201" s="6">
        <v>3101</v>
      </c>
      <c r="C201" s="6" t="s">
        <v>427</v>
      </c>
      <c r="D201" s="7" t="str">
        <f t="shared" si="12"/>
        <v>31012230</v>
      </c>
      <c r="E201" s="5">
        <v>2.1091437808365665</v>
      </c>
      <c r="F201" s="5">
        <f t="shared" si="13"/>
        <v>2</v>
      </c>
      <c r="G201" s="5">
        <v>5518.6028092585502</v>
      </c>
      <c r="H201" s="5">
        <v>5518</v>
      </c>
      <c r="I201">
        <f t="shared" ca="1" si="14"/>
        <v>0.96545939800344438</v>
      </c>
      <c r="J201" t="str">
        <f>Feuil1!E201</f>
        <v>TEL AVIV</v>
      </c>
      <c r="K201" t="s">
        <v>343</v>
      </c>
      <c r="L201" s="2" t="str">
        <f t="shared" si="15"/>
        <v>31012230,2,5518,TEL AVIV,GENEVA</v>
      </c>
    </row>
    <row r="202" spans="1:12" x14ac:dyDescent="0.25">
      <c r="A202" s="1">
        <f>Feuil1!A202</f>
        <v>43769</v>
      </c>
      <c r="B202" s="6">
        <v>3101</v>
      </c>
      <c r="C202" s="6" t="s">
        <v>427</v>
      </c>
      <c r="D202" s="7" t="str">
        <f t="shared" si="12"/>
        <v>31012230</v>
      </c>
      <c r="E202" s="5">
        <v>1.5549878334895606</v>
      </c>
      <c r="F202" s="5">
        <f t="shared" si="13"/>
        <v>1</v>
      </c>
      <c r="G202" s="5">
        <v>5228.0652191571517</v>
      </c>
      <c r="H202" s="5">
        <v>5228</v>
      </c>
      <c r="I202">
        <f t="shared" ca="1" si="14"/>
        <v>0.73389202713109869</v>
      </c>
      <c r="J202" t="str">
        <f>Feuil1!E202</f>
        <v>ZURICH</v>
      </c>
      <c r="K202" t="s">
        <v>343</v>
      </c>
      <c r="L202" s="2" t="str">
        <f t="shared" si="15"/>
        <v>31012230,1,5228,ZURICH,GENEVA</v>
      </c>
    </row>
    <row r="203" spans="1:12" x14ac:dyDescent="0.25">
      <c r="A203" s="1">
        <f>Feuil1!A203</f>
        <v>43769</v>
      </c>
      <c r="B203" s="6">
        <v>3101</v>
      </c>
      <c r="C203" s="6" t="s">
        <v>427</v>
      </c>
      <c r="D203" s="7" t="str">
        <f t="shared" si="12"/>
        <v>31012230</v>
      </c>
      <c r="E203" s="5">
        <v>1.293540967812683</v>
      </c>
      <c r="F203" s="5">
        <f t="shared" si="13"/>
        <v>1</v>
      </c>
      <c r="G203" s="5">
        <v>6764.9962372833024</v>
      </c>
      <c r="H203" s="5">
        <v>6764</v>
      </c>
      <c r="I203">
        <f t="shared" ca="1" si="14"/>
        <v>8.5272690553560349E-2</v>
      </c>
      <c r="J203" t="str">
        <f>Feuil1!E203</f>
        <v>LONDON LHR</v>
      </c>
      <c r="K203" t="s">
        <v>343</v>
      </c>
      <c r="L203" s="2" t="str">
        <f t="shared" si="15"/>
        <v>31012230,1,6764,LONDON LHR,GENEVA</v>
      </c>
    </row>
    <row r="204" spans="1:12" x14ac:dyDescent="0.25">
      <c r="A204" s="1">
        <f>Feuil1!A204</f>
        <v>43769</v>
      </c>
      <c r="B204" s="6">
        <v>3101</v>
      </c>
      <c r="C204" s="6" t="s">
        <v>427</v>
      </c>
      <c r="D204" s="7" t="str">
        <f t="shared" si="12"/>
        <v>31012230</v>
      </c>
      <c r="E204" s="5">
        <v>6.716580348819237</v>
      </c>
      <c r="F204" s="5">
        <f t="shared" si="13"/>
        <v>6</v>
      </c>
      <c r="G204" s="5">
        <v>2177.6995794178601</v>
      </c>
      <c r="H204" s="5">
        <v>2177</v>
      </c>
      <c r="I204">
        <f t="shared" ca="1" si="14"/>
        <v>4.9097181959442571E-2</v>
      </c>
      <c r="J204" t="str">
        <f>Feuil1!E204</f>
        <v>VENICE</v>
      </c>
      <c r="K204" t="s">
        <v>343</v>
      </c>
      <c r="L204" s="2" t="str">
        <f t="shared" si="15"/>
        <v>31012230,6,2177,VENICE,GENEVA</v>
      </c>
    </row>
    <row r="205" spans="1:12" x14ac:dyDescent="0.25">
      <c r="A205" s="1">
        <f>Feuil1!A205</f>
        <v>43769</v>
      </c>
      <c r="B205" s="6">
        <v>3101</v>
      </c>
      <c r="C205" s="6" t="s">
        <v>427</v>
      </c>
      <c r="D205" s="7" t="str">
        <f t="shared" si="12"/>
        <v>31012230</v>
      </c>
      <c r="E205" s="5">
        <v>3.5744820864733828</v>
      </c>
      <c r="F205" s="5">
        <f t="shared" si="13"/>
        <v>3</v>
      </c>
      <c r="G205" s="5">
        <v>4865.4555684749366</v>
      </c>
      <c r="H205" s="5">
        <v>4865</v>
      </c>
      <c r="I205">
        <f t="shared" ca="1" si="14"/>
        <v>6.4360382922910242E-2</v>
      </c>
      <c r="J205" t="str">
        <f>Feuil1!E205</f>
        <v>PARIS ORY</v>
      </c>
      <c r="K205" t="s">
        <v>343</v>
      </c>
      <c r="L205" s="2" t="str">
        <f t="shared" si="15"/>
        <v>31012230,3,4865,PARIS ORY,GENEVA</v>
      </c>
    </row>
    <row r="206" spans="1:12" x14ac:dyDescent="0.25">
      <c r="A206" s="1">
        <f>Feuil1!A206</f>
        <v>43769</v>
      </c>
      <c r="B206" s="6">
        <v>3101</v>
      </c>
      <c r="C206" s="6" t="s">
        <v>427</v>
      </c>
      <c r="D206" s="7" t="str">
        <f t="shared" si="12"/>
        <v>31012230</v>
      </c>
      <c r="E206" s="5">
        <v>0.44395569034309412</v>
      </c>
      <c r="F206" s="5">
        <f t="shared" si="13"/>
        <v>0</v>
      </c>
      <c r="G206" s="5">
        <v>7935.7969944006545</v>
      </c>
      <c r="H206" s="5">
        <v>7935</v>
      </c>
      <c r="I206">
        <f t="shared" ca="1" si="14"/>
        <v>0.45409411501514618</v>
      </c>
      <c r="J206" t="str">
        <f>Feuil1!E206</f>
        <v>MUNICH</v>
      </c>
      <c r="K206" t="s">
        <v>343</v>
      </c>
      <c r="L206" s="2" t="str">
        <f t="shared" si="15"/>
        <v>31012230,0,7935,MUNICH,GENEVA</v>
      </c>
    </row>
    <row r="207" spans="1:12" x14ac:dyDescent="0.25">
      <c r="A207" s="1">
        <f>Feuil1!A207</f>
        <v>43769</v>
      </c>
      <c r="B207" s="6">
        <v>3101</v>
      </c>
      <c r="C207" s="6" t="s">
        <v>427</v>
      </c>
      <c r="D207" s="7" t="str">
        <f t="shared" si="12"/>
        <v>31012230</v>
      </c>
      <c r="E207" s="5">
        <v>1.6417793614167131</v>
      </c>
      <c r="F207" s="5">
        <f t="shared" si="13"/>
        <v>1</v>
      </c>
      <c r="G207" s="5">
        <v>1434.4596956823707</v>
      </c>
      <c r="H207" s="5">
        <v>1434</v>
      </c>
      <c r="I207">
        <f t="shared" ca="1" si="14"/>
        <v>0.49527680282793485</v>
      </c>
      <c r="J207" t="str">
        <f>Feuil1!E207</f>
        <v>BERLIN SXF</v>
      </c>
      <c r="K207" t="s">
        <v>343</v>
      </c>
      <c r="L207" s="2" t="str">
        <f t="shared" si="15"/>
        <v>31012230,1,1434,BERLIN SXF,GENEVA</v>
      </c>
    </row>
    <row r="208" spans="1:12" x14ac:dyDescent="0.25">
      <c r="A208" s="1">
        <f>Feuil1!A208</f>
        <v>43769</v>
      </c>
      <c r="B208" s="6">
        <v>3101</v>
      </c>
      <c r="C208" s="6" t="s">
        <v>427</v>
      </c>
      <c r="D208" s="7" t="str">
        <f t="shared" si="12"/>
        <v>31012230</v>
      </c>
      <c r="E208" s="5">
        <v>4.7863794493969003</v>
      </c>
      <c r="F208" s="5">
        <f t="shared" si="13"/>
        <v>4</v>
      </c>
      <c r="G208" s="5">
        <v>8074.3654160955639</v>
      </c>
      <c r="H208" s="5">
        <v>8074</v>
      </c>
      <c r="I208">
        <f t="shared" ca="1" si="14"/>
        <v>0.94984707409367086</v>
      </c>
      <c r="J208" t="str">
        <f>Feuil1!E208</f>
        <v>HELSINKI</v>
      </c>
      <c r="K208" t="s">
        <v>343</v>
      </c>
      <c r="L208" s="2" t="str">
        <f t="shared" si="15"/>
        <v>31012230,4,8074,HELSINKI,GENEVA</v>
      </c>
    </row>
    <row r="209" spans="1:12" x14ac:dyDescent="0.25">
      <c r="A209" s="1">
        <f>Feuil1!A209</f>
        <v>43769</v>
      </c>
      <c r="B209" s="6">
        <v>3101</v>
      </c>
      <c r="C209" s="6" t="s">
        <v>427</v>
      </c>
      <c r="D209" s="7" t="str">
        <f t="shared" si="12"/>
        <v>31012230</v>
      </c>
      <c r="E209" s="5">
        <v>3.897391243839472</v>
      </c>
      <c r="F209" s="5">
        <f t="shared" si="13"/>
        <v>3</v>
      </c>
      <c r="G209" s="5">
        <v>85.945790087609282</v>
      </c>
      <c r="H209" s="5">
        <v>85</v>
      </c>
      <c r="I209">
        <f t="shared" ca="1" si="14"/>
        <v>0.44761527716119209</v>
      </c>
      <c r="J209" t="str">
        <f>Feuil1!E209</f>
        <v>ROME FCO</v>
      </c>
      <c r="K209" t="s">
        <v>343</v>
      </c>
      <c r="L209" s="2" t="str">
        <f t="shared" si="15"/>
        <v>31012230,3,85,ROME FCO,GENEVA</v>
      </c>
    </row>
    <row r="210" spans="1:12" x14ac:dyDescent="0.25">
      <c r="A210" s="1">
        <f>Feuil1!A210</f>
        <v>43769</v>
      </c>
      <c r="B210" s="6">
        <v>3101</v>
      </c>
      <c r="C210" s="6" t="s">
        <v>427</v>
      </c>
      <c r="D210" s="7" t="str">
        <f t="shared" si="12"/>
        <v>31012230</v>
      </c>
      <c r="E210" s="5">
        <v>9.874817364391113</v>
      </c>
      <c r="F210" s="5">
        <f t="shared" si="13"/>
        <v>9</v>
      </c>
      <c r="G210" s="5">
        <v>3546.0774999457722</v>
      </c>
      <c r="H210" s="5">
        <v>3546</v>
      </c>
      <c r="I210">
        <f t="shared" ca="1" si="14"/>
        <v>0.90948831053785673</v>
      </c>
      <c r="J210" t="str">
        <f>Feuil1!E210</f>
        <v>MUNICH</v>
      </c>
      <c r="K210" t="s">
        <v>343</v>
      </c>
      <c r="L210" s="2" t="str">
        <f t="shared" si="15"/>
        <v>31012230,9,3546,MUNICH,GENEVA</v>
      </c>
    </row>
    <row r="211" spans="1:12" x14ac:dyDescent="0.25">
      <c r="A211" s="1">
        <f>Feuil1!A211</f>
        <v>43769</v>
      </c>
      <c r="B211" s="6">
        <v>3101</v>
      </c>
      <c r="C211" s="6" t="s">
        <v>427</v>
      </c>
      <c r="D211" s="7" t="str">
        <f t="shared" si="12"/>
        <v>31012230</v>
      </c>
      <c r="E211" s="5">
        <v>5.9353508245577036</v>
      </c>
      <c r="F211" s="5">
        <f t="shared" si="13"/>
        <v>5</v>
      </c>
      <c r="G211" s="5">
        <v>8744.1531772688377</v>
      </c>
      <c r="H211" s="5">
        <v>8744</v>
      </c>
      <c r="I211">
        <f t="shared" ca="1" si="14"/>
        <v>0.52741268700312816</v>
      </c>
      <c r="J211" t="str">
        <f>Feuil1!E211</f>
        <v>KYIV</v>
      </c>
      <c r="K211" t="s">
        <v>343</v>
      </c>
      <c r="L211" s="2" t="str">
        <f t="shared" si="15"/>
        <v>31012230,5,8744,KYIV,GENEVA</v>
      </c>
    </row>
    <row r="212" spans="1:12" x14ac:dyDescent="0.25">
      <c r="A212" s="1">
        <f>Feuil1!A212</f>
        <v>43769</v>
      </c>
      <c r="B212" s="6">
        <v>3101</v>
      </c>
      <c r="C212" s="6" t="s">
        <v>427</v>
      </c>
      <c r="D212" s="7" t="str">
        <f t="shared" si="12"/>
        <v>31012230</v>
      </c>
      <c r="E212" s="5">
        <v>3.9237951086018907</v>
      </c>
      <c r="F212" s="5">
        <f t="shared" si="13"/>
        <v>3</v>
      </c>
      <c r="G212" s="5">
        <v>91.922096690431061</v>
      </c>
      <c r="H212" s="5">
        <v>91</v>
      </c>
      <c r="I212">
        <f t="shared" ca="1" si="14"/>
        <v>9.0093871749040932E-2</v>
      </c>
      <c r="J212" t="str">
        <f>Feuil1!E212</f>
        <v>ATHENS</v>
      </c>
      <c r="K212" t="s">
        <v>343</v>
      </c>
      <c r="L212" s="2" t="str">
        <f t="shared" si="15"/>
        <v>31012230,3,91,ATHENS,GENEVA</v>
      </c>
    </row>
    <row r="213" spans="1:12" x14ac:dyDescent="0.25">
      <c r="A213" s="1">
        <f>Feuil1!A213</f>
        <v>43769</v>
      </c>
      <c r="B213" s="6">
        <v>3101</v>
      </c>
      <c r="C213" s="6" t="s">
        <v>427</v>
      </c>
      <c r="D213" s="7" t="str">
        <f t="shared" si="12"/>
        <v>31012230</v>
      </c>
      <c r="E213" s="5">
        <v>9.2591538329723644</v>
      </c>
      <c r="F213" s="5">
        <f t="shared" si="13"/>
        <v>9</v>
      </c>
      <c r="G213" s="5">
        <v>8099.73305593638</v>
      </c>
      <c r="H213" s="5">
        <v>8099</v>
      </c>
      <c r="I213">
        <f t="shared" ca="1" si="14"/>
        <v>0.29534385181394762</v>
      </c>
      <c r="J213" t="str">
        <f>Feuil1!E213</f>
        <v>LONDON LGW</v>
      </c>
      <c r="K213" t="s">
        <v>343</v>
      </c>
      <c r="L213" s="2" t="str">
        <f t="shared" si="15"/>
        <v>31012230,9,8099,LONDON LGW,GENEVA</v>
      </c>
    </row>
    <row r="214" spans="1:12" x14ac:dyDescent="0.25">
      <c r="A214" s="1">
        <f>Feuil1!A214</f>
        <v>43769</v>
      </c>
      <c r="B214" s="6">
        <v>3101</v>
      </c>
      <c r="C214" s="6" t="s">
        <v>427</v>
      </c>
      <c r="D214" s="7" t="str">
        <f t="shared" si="12"/>
        <v>31012230</v>
      </c>
      <c r="E214" s="5">
        <v>6.938583498629205</v>
      </c>
      <c r="F214" s="5">
        <f t="shared" si="13"/>
        <v>6</v>
      </c>
      <c r="G214" s="5">
        <v>1920.192886465104</v>
      </c>
      <c r="H214" s="5">
        <v>1920</v>
      </c>
      <c r="I214">
        <f t="shared" ca="1" si="14"/>
        <v>0.12046362823831547</v>
      </c>
      <c r="J214" t="str">
        <f>Feuil1!E214</f>
        <v>ISTANBUL IST</v>
      </c>
      <c r="K214" t="s">
        <v>343</v>
      </c>
      <c r="L214" s="2" t="str">
        <f t="shared" si="15"/>
        <v>31012230,6,1920,ISTANBUL IST,GENEVA</v>
      </c>
    </row>
    <row r="215" spans="1:12" x14ac:dyDescent="0.25">
      <c r="A215" s="1">
        <f>Feuil1!A215</f>
        <v>43769</v>
      </c>
      <c r="B215" s="6">
        <v>3101</v>
      </c>
      <c r="C215" s="6" t="s">
        <v>427</v>
      </c>
      <c r="D215" s="7" t="str">
        <f t="shared" si="12"/>
        <v>31012230</v>
      </c>
      <c r="E215" s="5">
        <v>0.98220646193492911</v>
      </c>
      <c r="F215" s="5">
        <f t="shared" si="13"/>
        <v>0</v>
      </c>
      <c r="G215" s="5">
        <v>1326.8774163378173</v>
      </c>
      <c r="H215" s="5">
        <v>1326</v>
      </c>
      <c r="I215">
        <f t="shared" ca="1" si="14"/>
        <v>0.90051779496653028</v>
      </c>
      <c r="J215" t="str">
        <f>Feuil1!E215</f>
        <v>PARIS ORY</v>
      </c>
      <c r="K215" t="s">
        <v>343</v>
      </c>
      <c r="L215" s="2" t="str">
        <f t="shared" si="15"/>
        <v>31012230,0,1326,PARIS ORY,GENEVA</v>
      </c>
    </row>
    <row r="216" spans="1:12" x14ac:dyDescent="0.25">
      <c r="A216" s="1">
        <f>Feuil1!A216</f>
        <v>43769</v>
      </c>
      <c r="B216" s="6">
        <v>3101</v>
      </c>
      <c r="C216" s="6" t="s">
        <v>427</v>
      </c>
      <c r="D216" s="7" t="str">
        <f t="shared" si="12"/>
        <v>31012230</v>
      </c>
      <c r="E216" s="5">
        <v>0.68601945722710944</v>
      </c>
      <c r="F216" s="5">
        <f t="shared" si="13"/>
        <v>0</v>
      </c>
      <c r="G216" s="5">
        <v>4796.9271688644558</v>
      </c>
      <c r="H216" s="5">
        <v>4796</v>
      </c>
      <c r="I216">
        <f t="shared" ca="1" si="14"/>
        <v>0.58501635204245495</v>
      </c>
      <c r="J216" t="str">
        <f>Feuil1!E216</f>
        <v>MANCHESTER</v>
      </c>
      <c r="K216" t="s">
        <v>343</v>
      </c>
      <c r="L216" s="2" t="str">
        <f t="shared" si="15"/>
        <v>31012230,0,4796,MANCHESTER,GENEVA</v>
      </c>
    </row>
    <row r="217" spans="1:12" x14ac:dyDescent="0.25">
      <c r="A217" s="1">
        <f>Feuil1!A217</f>
        <v>43769</v>
      </c>
      <c r="B217" s="6">
        <v>3101</v>
      </c>
      <c r="C217" s="6" t="s">
        <v>427</v>
      </c>
      <c r="D217" s="7" t="str">
        <f t="shared" si="12"/>
        <v>31012230</v>
      </c>
      <c r="E217" s="5">
        <v>7.6972318411569596</v>
      </c>
      <c r="F217" s="5">
        <f t="shared" si="13"/>
        <v>7</v>
      </c>
      <c r="G217" s="5">
        <v>8746.5953650567444</v>
      </c>
      <c r="H217" s="5">
        <v>8746</v>
      </c>
      <c r="I217">
        <f t="shared" ca="1" si="14"/>
        <v>0.38460394195116543</v>
      </c>
      <c r="J217" t="str">
        <f>Feuil1!E217</f>
        <v>DUBAI</v>
      </c>
      <c r="K217" t="s">
        <v>343</v>
      </c>
      <c r="L217" s="2" t="str">
        <f t="shared" si="15"/>
        <v>31012230,7,8746,DUBAI,GENEVA</v>
      </c>
    </row>
    <row r="218" spans="1:12" x14ac:dyDescent="0.25">
      <c r="A218" s="1">
        <f>Feuil1!A218</f>
        <v>43769</v>
      </c>
      <c r="B218" s="6">
        <v>3101</v>
      </c>
      <c r="C218" s="6" t="s">
        <v>427</v>
      </c>
      <c r="D218" s="7" t="str">
        <f t="shared" si="12"/>
        <v>31012230</v>
      </c>
      <c r="E218" s="5">
        <v>3.2495957868575509</v>
      </c>
      <c r="F218" s="5">
        <f t="shared" si="13"/>
        <v>3</v>
      </c>
      <c r="G218" s="5">
        <v>1754.2140659456163</v>
      </c>
      <c r="H218" s="5">
        <v>1754</v>
      </c>
      <c r="I218">
        <f t="shared" ca="1" si="14"/>
        <v>0.52286870567817711</v>
      </c>
      <c r="J218" t="str">
        <f>Feuil1!E218</f>
        <v>LONDON LHR</v>
      </c>
      <c r="K218" t="s">
        <v>343</v>
      </c>
      <c r="L218" s="2" t="str">
        <f t="shared" si="15"/>
        <v>31012230,3,1754,LONDON LHR,GENEVA</v>
      </c>
    </row>
    <row r="219" spans="1:12" x14ac:dyDescent="0.25">
      <c r="A219" s="1">
        <f>Feuil1!A219</f>
        <v>43769</v>
      </c>
      <c r="B219" s="6">
        <v>3101</v>
      </c>
      <c r="C219" s="6" t="s">
        <v>427</v>
      </c>
      <c r="D219" s="7" t="str">
        <f t="shared" si="12"/>
        <v>31012230</v>
      </c>
      <c r="E219" s="5">
        <v>4.3846421237039053</v>
      </c>
      <c r="F219" s="5">
        <f t="shared" si="13"/>
        <v>4</v>
      </c>
      <c r="G219" s="5">
        <v>1434.4115120707545</v>
      </c>
      <c r="H219" s="5">
        <v>1434</v>
      </c>
      <c r="I219">
        <f t="shared" ca="1" si="14"/>
        <v>0.56650650091599841</v>
      </c>
      <c r="J219" t="str">
        <f>Feuil1!E219</f>
        <v>OSLO</v>
      </c>
      <c r="K219" t="s">
        <v>343</v>
      </c>
      <c r="L219" s="2" t="str">
        <f t="shared" si="15"/>
        <v>31012230,4,1434,OSLO,GENEVA</v>
      </c>
    </row>
    <row r="220" spans="1:12" x14ac:dyDescent="0.25">
      <c r="A220" s="1">
        <f>Feuil1!A220</f>
        <v>43769</v>
      </c>
      <c r="B220" s="6">
        <v>3101</v>
      </c>
      <c r="C220" s="6" t="s">
        <v>427</v>
      </c>
      <c r="D220" s="7" t="str">
        <f t="shared" si="12"/>
        <v>31012230</v>
      </c>
      <c r="E220" s="5">
        <v>1.6524922461625113</v>
      </c>
      <c r="F220" s="5">
        <f t="shared" si="13"/>
        <v>1</v>
      </c>
      <c r="G220" s="5">
        <v>4979.7943878145888</v>
      </c>
      <c r="H220" s="5">
        <v>4979</v>
      </c>
      <c r="I220">
        <f t="shared" ca="1" si="14"/>
        <v>0.17499472787997172</v>
      </c>
      <c r="J220" t="str">
        <f>Feuil1!E220</f>
        <v>DUBLIN</v>
      </c>
      <c r="K220" t="s">
        <v>343</v>
      </c>
      <c r="L220" s="2" t="str">
        <f t="shared" si="15"/>
        <v>31012230,1,4979,DUBLIN,GENEVA</v>
      </c>
    </row>
    <row r="221" spans="1:12" x14ac:dyDescent="0.25">
      <c r="A221" s="1">
        <f>Feuil1!A221</f>
        <v>43769</v>
      </c>
      <c r="B221" s="6">
        <v>3101</v>
      </c>
      <c r="C221" s="6" t="s">
        <v>427</v>
      </c>
      <c r="D221" s="7" t="str">
        <f t="shared" si="12"/>
        <v>31012230</v>
      </c>
      <c r="E221" s="5">
        <v>6.9932719425710932</v>
      </c>
      <c r="F221" s="5">
        <f t="shared" si="13"/>
        <v>6</v>
      </c>
      <c r="G221" s="5">
        <v>4963.3685943119681</v>
      </c>
      <c r="H221" s="5">
        <v>4963</v>
      </c>
      <c r="I221">
        <f t="shared" ca="1" si="14"/>
        <v>0.81010869228087634</v>
      </c>
      <c r="J221" t="str">
        <f>Feuil1!E221</f>
        <v>COPENHAGEN</v>
      </c>
      <c r="K221" t="s">
        <v>343</v>
      </c>
      <c r="L221" s="2" t="str">
        <f t="shared" si="15"/>
        <v>31012230,6,4963,COPENHAGEN,GENEVA</v>
      </c>
    </row>
    <row r="222" spans="1:12" x14ac:dyDescent="0.25">
      <c r="A222" s="1">
        <f>Feuil1!A222</f>
        <v>43769</v>
      </c>
      <c r="B222" s="6">
        <v>3101</v>
      </c>
      <c r="C222" s="6" t="s">
        <v>427</v>
      </c>
      <c r="D222" s="7" t="str">
        <f t="shared" si="12"/>
        <v>31012230</v>
      </c>
      <c r="E222" s="5">
        <v>0.94405582500756147</v>
      </c>
      <c r="F222" s="5">
        <f t="shared" si="13"/>
        <v>0</v>
      </c>
      <c r="G222" s="5">
        <v>4584.1074645515964</v>
      </c>
      <c r="H222" s="5">
        <v>4584</v>
      </c>
      <c r="I222">
        <f t="shared" ca="1" si="14"/>
        <v>0.94370309648453876</v>
      </c>
      <c r="J222" t="str">
        <f>Feuil1!E222</f>
        <v>BORDEAUX</v>
      </c>
      <c r="K222" t="s">
        <v>343</v>
      </c>
      <c r="L222" s="2" t="str">
        <f t="shared" si="15"/>
        <v>31012230,0,4584,BORDEAUX,GENEVA</v>
      </c>
    </row>
    <row r="223" spans="1:12" x14ac:dyDescent="0.25">
      <c r="A223" s="1">
        <f>Feuil1!A223</f>
        <v>43769</v>
      </c>
      <c r="B223" s="6">
        <v>3101</v>
      </c>
      <c r="C223" s="6" t="s">
        <v>427</v>
      </c>
      <c r="D223" s="7" t="str">
        <f t="shared" si="12"/>
        <v>31012230</v>
      </c>
      <c r="E223" s="5">
        <v>5.9505471566685975</v>
      </c>
      <c r="F223" s="5">
        <f t="shared" si="13"/>
        <v>5</v>
      </c>
      <c r="G223" s="5">
        <v>387.91890393736315</v>
      </c>
      <c r="H223" s="5">
        <v>387</v>
      </c>
      <c r="I223">
        <f t="shared" ca="1" si="14"/>
        <v>1.8709435265684027E-2</v>
      </c>
      <c r="J223" t="str">
        <f>Feuil1!E223</f>
        <v>ALICANTE</v>
      </c>
      <c r="K223" t="s">
        <v>343</v>
      </c>
      <c r="L223" s="2" t="str">
        <f t="shared" si="15"/>
        <v>31012230,5,387,ALICANTE,GENEVA</v>
      </c>
    </row>
    <row r="224" spans="1:12" x14ac:dyDescent="0.25">
      <c r="A224" s="1">
        <f>Feuil1!A224</f>
        <v>43769</v>
      </c>
      <c r="B224" s="6">
        <v>3101</v>
      </c>
      <c r="C224" s="6" t="s">
        <v>427</v>
      </c>
      <c r="D224" s="7" t="str">
        <f t="shared" si="12"/>
        <v>31012230</v>
      </c>
      <c r="E224" s="5">
        <v>0.74633256494397671</v>
      </c>
      <c r="F224" s="5">
        <f t="shared" si="13"/>
        <v>0</v>
      </c>
      <c r="G224" s="5">
        <v>2660.4696442919408</v>
      </c>
      <c r="H224" s="5">
        <v>2660</v>
      </c>
      <c r="I224">
        <f t="shared" ca="1" si="14"/>
        <v>0.72273407419938407</v>
      </c>
      <c r="J224" t="str">
        <f>Feuil1!E224</f>
        <v>LISBON</v>
      </c>
      <c r="K224" t="s">
        <v>343</v>
      </c>
      <c r="L224" s="2" t="str">
        <f t="shared" si="15"/>
        <v>31012230,0,2660,LISBON,GENEVA</v>
      </c>
    </row>
    <row r="225" spans="1:12" x14ac:dyDescent="0.25">
      <c r="A225" s="1">
        <f>Feuil1!A225</f>
        <v>43769</v>
      </c>
      <c r="B225" s="6">
        <v>3101</v>
      </c>
      <c r="C225" s="6" t="s">
        <v>427</v>
      </c>
      <c r="D225" s="7" t="str">
        <f t="shared" si="12"/>
        <v>31012230</v>
      </c>
      <c r="E225" s="5">
        <v>1.8676994339206487</v>
      </c>
      <c r="F225" s="5">
        <f t="shared" si="13"/>
        <v>1</v>
      </c>
      <c r="G225" s="5">
        <v>8143.7511069067295</v>
      </c>
      <c r="H225" s="5">
        <v>8143</v>
      </c>
      <c r="I225">
        <f t="shared" ca="1" si="14"/>
        <v>0.62105281831227366</v>
      </c>
      <c r="J225" t="str">
        <f>Feuil1!E225</f>
        <v>LONDON LHR</v>
      </c>
      <c r="K225" t="s">
        <v>343</v>
      </c>
      <c r="L225" s="2" t="str">
        <f t="shared" si="15"/>
        <v>31012230,1,8143,LONDON LHR,GENEVA</v>
      </c>
    </row>
    <row r="226" spans="1:12" x14ac:dyDescent="0.25">
      <c r="A226" s="1">
        <f>Feuil1!A226</f>
        <v>43769</v>
      </c>
      <c r="B226" s="6">
        <v>3101</v>
      </c>
      <c r="C226" s="6" t="s">
        <v>427</v>
      </c>
      <c r="D226" s="7" t="str">
        <f t="shared" si="12"/>
        <v>31012230</v>
      </c>
      <c r="E226" s="5">
        <v>2.7388953739634303</v>
      </c>
      <c r="F226" s="5">
        <f t="shared" si="13"/>
        <v>2</v>
      </c>
      <c r="G226" s="5">
        <v>8298.2946023926997</v>
      </c>
      <c r="H226" s="5">
        <v>8298</v>
      </c>
      <c r="I226">
        <f t="shared" ca="1" si="14"/>
        <v>7.1411968205154608E-2</v>
      </c>
      <c r="J226" t="str">
        <f>Feuil1!E226</f>
        <v>LONDON LCY</v>
      </c>
      <c r="K226" t="s">
        <v>343</v>
      </c>
      <c r="L226" s="2" t="str">
        <f t="shared" si="15"/>
        <v>31012230,2,8298,LONDON LCY,GENEVA</v>
      </c>
    </row>
    <row r="227" spans="1:12" x14ac:dyDescent="0.25">
      <c r="A227" s="1">
        <f>Feuil1!A227</f>
        <v>43769</v>
      </c>
      <c r="B227" s="6">
        <v>3101</v>
      </c>
      <c r="C227" s="6" t="s">
        <v>427</v>
      </c>
      <c r="D227" s="7" t="str">
        <f t="shared" si="12"/>
        <v>31012230</v>
      </c>
      <c r="E227" s="5">
        <v>2.0709415916308327</v>
      </c>
      <c r="F227" s="5">
        <f t="shared" si="13"/>
        <v>2</v>
      </c>
      <c r="G227" s="5">
        <v>8796.877809962496</v>
      </c>
      <c r="H227" s="5">
        <v>8796</v>
      </c>
      <c r="I227">
        <f t="shared" ca="1" si="14"/>
        <v>0.88355507149619517</v>
      </c>
      <c r="J227" t="str">
        <f>Feuil1!E227</f>
        <v>BRUSSELS</v>
      </c>
      <c r="K227" t="s">
        <v>343</v>
      </c>
      <c r="L227" s="2" t="str">
        <f t="shared" si="15"/>
        <v>31012230,2,8796,BRUSSELS,GENEVA</v>
      </c>
    </row>
    <row r="228" spans="1:12" x14ac:dyDescent="0.25">
      <c r="A228" s="1">
        <f>Feuil1!A228</f>
        <v>43769</v>
      </c>
      <c r="B228" s="6">
        <v>3101</v>
      </c>
      <c r="C228" s="6" t="s">
        <v>427</v>
      </c>
      <c r="D228" s="7" t="str">
        <f t="shared" si="12"/>
        <v>31012230</v>
      </c>
      <c r="E228" s="5">
        <v>7.5480660448070402</v>
      </c>
      <c r="F228" s="5">
        <f t="shared" si="13"/>
        <v>7</v>
      </c>
      <c r="G228" s="5">
        <v>3356.6798449822709</v>
      </c>
      <c r="H228" s="5">
        <v>3356</v>
      </c>
      <c r="I228">
        <f t="shared" ca="1" si="14"/>
        <v>0.68127133751520463</v>
      </c>
      <c r="J228" t="str">
        <f>Feuil1!E228</f>
        <v>MADRID</v>
      </c>
      <c r="K228" t="s">
        <v>343</v>
      </c>
      <c r="L228" s="2" t="str">
        <f t="shared" si="15"/>
        <v>31012230,7,3356,MADRID,GENEVA</v>
      </c>
    </row>
    <row r="229" spans="1:12" x14ac:dyDescent="0.25">
      <c r="A229" s="1">
        <f>Feuil1!A229</f>
        <v>43769</v>
      </c>
      <c r="B229" s="6">
        <v>3101</v>
      </c>
      <c r="C229" s="6" t="s">
        <v>427</v>
      </c>
      <c r="D229" s="7" t="str">
        <f t="shared" si="12"/>
        <v>31012230</v>
      </c>
      <c r="E229" s="5">
        <v>2.4861606279411363</v>
      </c>
      <c r="F229" s="5">
        <f t="shared" si="13"/>
        <v>2</v>
      </c>
      <c r="G229" s="5">
        <v>2907.1551569473409</v>
      </c>
      <c r="H229" s="5">
        <v>2907</v>
      </c>
      <c r="I229">
        <f t="shared" ca="1" si="14"/>
        <v>0.86035420930397477</v>
      </c>
      <c r="J229" t="str">
        <f>Feuil1!E229</f>
        <v>LONDON LHR</v>
      </c>
      <c r="K229" t="s">
        <v>343</v>
      </c>
      <c r="L229" s="2" t="str">
        <f t="shared" si="15"/>
        <v>31012230,2,2907,LONDON LHR,GENEVA</v>
      </c>
    </row>
    <row r="230" spans="1:12" x14ac:dyDescent="0.25">
      <c r="A230" s="1">
        <f>Feuil1!A230</f>
        <v>43769</v>
      </c>
      <c r="B230" s="6">
        <v>3101</v>
      </c>
      <c r="C230" s="6" t="s">
        <v>427</v>
      </c>
      <c r="D230" s="7" t="str">
        <f t="shared" si="12"/>
        <v>31012230</v>
      </c>
      <c r="E230" s="5">
        <v>2.6417357759134408</v>
      </c>
      <c r="F230" s="5">
        <f t="shared" si="13"/>
        <v>2</v>
      </c>
      <c r="G230" s="5">
        <v>8625.9990710717066</v>
      </c>
      <c r="H230" s="5">
        <v>8625</v>
      </c>
      <c r="I230">
        <f t="shared" ca="1" si="14"/>
        <v>0.48998068882946888</v>
      </c>
      <c r="J230" t="str">
        <f>Feuil1!E230</f>
        <v>LISBON</v>
      </c>
      <c r="K230" t="s">
        <v>343</v>
      </c>
      <c r="L230" s="2" t="str">
        <f t="shared" si="15"/>
        <v>31012230,2,8625,LISBON,GENEVA</v>
      </c>
    </row>
    <row r="231" spans="1:12" x14ac:dyDescent="0.25">
      <c r="A231" s="1">
        <f>Feuil1!A231</f>
        <v>43769</v>
      </c>
      <c r="B231" s="6">
        <v>3101</v>
      </c>
      <c r="C231" s="6" t="s">
        <v>427</v>
      </c>
      <c r="D231" s="7" t="str">
        <f t="shared" si="12"/>
        <v>31012230</v>
      </c>
      <c r="E231" s="5">
        <v>0.80952611924179685</v>
      </c>
      <c r="F231" s="5">
        <f t="shared" si="13"/>
        <v>0</v>
      </c>
      <c r="G231" s="5">
        <v>9284.0386040698759</v>
      </c>
      <c r="H231" s="5">
        <v>9284</v>
      </c>
      <c r="I231">
        <f t="shared" ca="1" si="14"/>
        <v>0.24321993682605725</v>
      </c>
      <c r="J231" t="str">
        <f>Feuil1!E231</f>
        <v>ROME FCO</v>
      </c>
      <c r="K231" t="s">
        <v>343</v>
      </c>
      <c r="L231" s="2" t="str">
        <f t="shared" si="15"/>
        <v>31012230,0,9284,ROME FCO,GENEVA</v>
      </c>
    </row>
    <row r="232" spans="1:12" x14ac:dyDescent="0.25">
      <c r="A232" s="1">
        <f>Feuil1!A232</f>
        <v>43769</v>
      </c>
      <c r="B232" s="6">
        <v>3101</v>
      </c>
      <c r="C232" s="6" t="s">
        <v>427</v>
      </c>
      <c r="D232" s="7" t="str">
        <f t="shared" si="12"/>
        <v>31012230</v>
      </c>
      <c r="E232" s="5">
        <v>8.9533900542265883</v>
      </c>
      <c r="F232" s="5">
        <f t="shared" si="13"/>
        <v>8</v>
      </c>
      <c r="G232" s="5">
        <v>5645.6605983323452</v>
      </c>
      <c r="H232" s="5">
        <v>5645</v>
      </c>
      <c r="I232">
        <f t="shared" ca="1" si="14"/>
        <v>0.94615377631766717</v>
      </c>
      <c r="J232" t="str">
        <f>Feuil1!E232</f>
        <v>FRANKFURT</v>
      </c>
      <c r="K232" t="s">
        <v>343</v>
      </c>
      <c r="L232" s="2" t="str">
        <f t="shared" si="15"/>
        <v>31012230,8,5645,FRANKFURT,GENEVA</v>
      </c>
    </row>
    <row r="233" spans="1:12" x14ac:dyDescent="0.25">
      <c r="A233" s="1">
        <f>Feuil1!A233</f>
        <v>43769</v>
      </c>
      <c r="B233" s="6">
        <v>3101</v>
      </c>
      <c r="C233" s="6" t="s">
        <v>427</v>
      </c>
      <c r="D233" s="7" t="str">
        <f t="shared" si="12"/>
        <v>31012230</v>
      </c>
      <c r="E233" s="5">
        <v>4.7960832746957216</v>
      </c>
      <c r="F233" s="5">
        <f t="shared" si="13"/>
        <v>4</v>
      </c>
      <c r="G233" s="5">
        <v>3525.1590057895332</v>
      </c>
      <c r="H233" s="5">
        <v>3525</v>
      </c>
      <c r="I233">
        <f t="shared" ca="1" si="14"/>
        <v>0.47813071856127698</v>
      </c>
      <c r="J233" t="str">
        <f>Feuil1!E233</f>
        <v>AMSTERDAM</v>
      </c>
      <c r="K233" t="s">
        <v>343</v>
      </c>
      <c r="L233" s="2" t="str">
        <f t="shared" si="15"/>
        <v>31012230,4,3525,AMSTERDAM,GENEVA</v>
      </c>
    </row>
    <row r="234" spans="1:12" x14ac:dyDescent="0.25">
      <c r="A234" s="1">
        <f>Feuil1!A234</f>
        <v>43769</v>
      </c>
      <c r="B234" s="6">
        <v>3101</v>
      </c>
      <c r="C234" s="6" t="s">
        <v>427</v>
      </c>
      <c r="D234" s="7" t="str">
        <f t="shared" si="12"/>
        <v>31012230</v>
      </c>
      <c r="E234" s="5">
        <v>8.0753390384166597</v>
      </c>
      <c r="F234" s="5">
        <f t="shared" si="13"/>
        <v>8</v>
      </c>
      <c r="G234" s="5">
        <v>4044.3905806168436</v>
      </c>
      <c r="H234" s="5">
        <v>4044</v>
      </c>
      <c r="I234">
        <f t="shared" ca="1" si="14"/>
        <v>0.15306993110741118</v>
      </c>
      <c r="J234" t="str">
        <f>Feuil1!E234</f>
        <v>BARCELONA</v>
      </c>
      <c r="K234" t="s">
        <v>343</v>
      </c>
      <c r="L234" s="2" t="str">
        <f t="shared" si="15"/>
        <v>31012230,8,4044,BARCELONA,GENEVA</v>
      </c>
    </row>
    <row r="235" spans="1:12" x14ac:dyDescent="0.25">
      <c r="A235" s="1">
        <f>Feuil1!A235</f>
        <v>43769</v>
      </c>
      <c r="B235" s="6">
        <v>3101</v>
      </c>
      <c r="C235" s="6" t="s">
        <v>427</v>
      </c>
      <c r="D235" s="7" t="str">
        <f t="shared" si="12"/>
        <v>31012230</v>
      </c>
      <c r="E235" s="5">
        <v>4.2039315486141859</v>
      </c>
      <c r="F235" s="5">
        <f t="shared" si="13"/>
        <v>4</v>
      </c>
      <c r="G235" s="5">
        <v>3591.2659257364153</v>
      </c>
      <c r="H235" s="5">
        <v>3591</v>
      </c>
      <c r="I235">
        <f t="shared" ca="1" si="14"/>
        <v>0.87989404164828355</v>
      </c>
      <c r="J235" t="str">
        <f>Feuil1!E235</f>
        <v>LONDON LHR</v>
      </c>
      <c r="K235" t="s">
        <v>343</v>
      </c>
      <c r="L235" s="2" t="str">
        <f t="shared" si="15"/>
        <v>31012230,4,3591,LONDON LHR,GENEVA</v>
      </c>
    </row>
    <row r="236" spans="1:12" x14ac:dyDescent="0.25">
      <c r="A236" s="1">
        <f>Feuil1!A236</f>
        <v>43769</v>
      </c>
      <c r="B236" s="6">
        <v>3101</v>
      </c>
      <c r="C236" s="6" t="s">
        <v>427</v>
      </c>
      <c r="D236" s="7" t="str">
        <f t="shared" si="12"/>
        <v>31012230</v>
      </c>
      <c r="E236" s="5">
        <v>8.713473189908294</v>
      </c>
      <c r="F236" s="5">
        <f t="shared" si="13"/>
        <v>8</v>
      </c>
      <c r="G236" s="5">
        <v>6131.2946659654963</v>
      </c>
      <c r="H236" s="5">
        <v>6131</v>
      </c>
      <c r="I236">
        <f t="shared" ca="1" si="14"/>
        <v>0.29545854019925255</v>
      </c>
      <c r="J236" t="str">
        <f>Feuil1!E236</f>
        <v>NAPLES</v>
      </c>
      <c r="K236" t="s">
        <v>343</v>
      </c>
      <c r="L236" s="2" t="str">
        <f t="shared" si="15"/>
        <v>31012230,8,6131,NAPLES,GENEVA</v>
      </c>
    </row>
    <row r="237" spans="1:12" x14ac:dyDescent="0.25">
      <c r="A237" s="1">
        <f>Feuil1!A237</f>
        <v>43769</v>
      </c>
      <c r="B237" s="6">
        <v>3101</v>
      </c>
      <c r="C237" s="6" t="s">
        <v>427</v>
      </c>
      <c r="D237" s="7" t="str">
        <f t="shared" si="12"/>
        <v>31012230</v>
      </c>
      <c r="E237" s="5">
        <v>0.79168130422180072</v>
      </c>
      <c r="F237" s="5">
        <f t="shared" si="13"/>
        <v>0</v>
      </c>
      <c r="G237" s="5">
        <v>8266.2266331468854</v>
      </c>
      <c r="H237" s="5">
        <v>8266</v>
      </c>
      <c r="I237">
        <f t="shared" ca="1" si="14"/>
        <v>6.377565264894991E-2</v>
      </c>
      <c r="J237" t="str">
        <f>Feuil1!E237</f>
        <v>MADRID</v>
      </c>
      <c r="K237" t="s">
        <v>343</v>
      </c>
      <c r="L237" s="2" t="str">
        <f t="shared" si="15"/>
        <v>31012230,0,8266,MADRID,GENEVA</v>
      </c>
    </row>
    <row r="238" spans="1:12" x14ac:dyDescent="0.25">
      <c r="A238" s="1">
        <f>Feuil1!A238</f>
        <v>43769</v>
      </c>
      <c r="B238" s="6">
        <v>3101</v>
      </c>
      <c r="C238" s="6" t="s">
        <v>427</v>
      </c>
      <c r="D238" s="7" t="str">
        <f t="shared" si="12"/>
        <v>31012230</v>
      </c>
      <c r="E238" s="5">
        <v>8.0449348287747284</v>
      </c>
      <c r="F238" s="5">
        <f t="shared" si="13"/>
        <v>8</v>
      </c>
      <c r="G238" s="5">
        <v>9061.415548512643</v>
      </c>
      <c r="H238" s="5">
        <v>9061</v>
      </c>
      <c r="I238">
        <f t="shared" ca="1" si="14"/>
        <v>0.51499997397438912</v>
      </c>
      <c r="J238" t="str">
        <f>Feuil1!E238</f>
        <v>CAGLIARI</v>
      </c>
      <c r="K238" t="s">
        <v>343</v>
      </c>
      <c r="L238" s="2" t="str">
        <f t="shared" si="15"/>
        <v>31012230,8,9061,CAGLIARI,GENEVA</v>
      </c>
    </row>
    <row r="239" spans="1:12" x14ac:dyDescent="0.25">
      <c r="A239" s="1">
        <f>Feuil1!A239</f>
        <v>43769</v>
      </c>
      <c r="B239" s="6">
        <v>3101</v>
      </c>
      <c r="C239" s="6" t="s">
        <v>427</v>
      </c>
      <c r="D239" s="7" t="str">
        <f t="shared" si="12"/>
        <v>31012230</v>
      </c>
      <c r="E239" s="5">
        <v>6.3890196051149095</v>
      </c>
      <c r="F239" s="5">
        <f t="shared" si="13"/>
        <v>6</v>
      </c>
      <c r="G239" s="5">
        <v>437.81117722788031</v>
      </c>
      <c r="H239" s="5">
        <v>437</v>
      </c>
      <c r="I239">
        <f t="shared" ca="1" si="14"/>
        <v>0.97924109646033675</v>
      </c>
      <c r="J239" t="str">
        <f>Feuil1!E239</f>
        <v>DOHA</v>
      </c>
      <c r="K239" t="s">
        <v>343</v>
      </c>
      <c r="L239" s="2" t="str">
        <f t="shared" si="15"/>
        <v>31012230,6,437,DOHA,GENEVA</v>
      </c>
    </row>
    <row r="240" spans="1:12" x14ac:dyDescent="0.25">
      <c r="A240" s="1">
        <f>Feuil1!A240</f>
        <v>43769</v>
      </c>
      <c r="B240" s="6">
        <v>3101</v>
      </c>
      <c r="C240" s="6" t="s">
        <v>427</v>
      </c>
      <c r="D240" s="7" t="str">
        <f t="shared" si="12"/>
        <v>31012230</v>
      </c>
      <c r="E240" s="5">
        <v>6.3810937713927292</v>
      </c>
      <c r="F240" s="5">
        <f t="shared" si="13"/>
        <v>6</v>
      </c>
      <c r="G240" s="5">
        <v>3539.1250652249105</v>
      </c>
      <c r="H240" s="5">
        <v>3539</v>
      </c>
      <c r="I240">
        <f t="shared" ca="1" si="14"/>
        <v>0.62713002103474635</v>
      </c>
      <c r="J240" t="str">
        <f>Feuil1!E240</f>
        <v>MOSCOW SVO</v>
      </c>
      <c r="K240" t="s">
        <v>343</v>
      </c>
      <c r="L240" s="2" t="str">
        <f t="shared" si="15"/>
        <v>31012230,6,3539,MOSCOW SVO,GENEVA</v>
      </c>
    </row>
    <row r="241" spans="1:12" x14ac:dyDescent="0.25">
      <c r="A241" s="1">
        <f>Feuil1!A241</f>
        <v>43769</v>
      </c>
      <c r="B241" s="6">
        <v>3101</v>
      </c>
      <c r="C241" s="6" t="s">
        <v>427</v>
      </c>
      <c r="D241" s="7" t="str">
        <f t="shared" si="12"/>
        <v>31012230</v>
      </c>
      <c r="E241" s="5">
        <v>9.0329769452161024</v>
      </c>
      <c r="F241" s="5">
        <f t="shared" si="13"/>
        <v>9</v>
      </c>
      <c r="G241" s="5">
        <v>20.39473380284651</v>
      </c>
      <c r="H241" s="5">
        <v>20</v>
      </c>
      <c r="I241">
        <f t="shared" ca="1" si="14"/>
        <v>0.41151284819832545</v>
      </c>
      <c r="J241" t="str">
        <f>Feuil1!E241</f>
        <v>PRISTINA</v>
      </c>
      <c r="K241" t="s">
        <v>343</v>
      </c>
      <c r="L241" s="2" t="str">
        <f t="shared" si="15"/>
        <v>31012230,9,20,PRISTINA,GENEVA</v>
      </c>
    </row>
    <row r="242" spans="1:12" x14ac:dyDescent="0.25">
      <c r="A242" s="1">
        <f>Feuil1!A242</f>
        <v>43769</v>
      </c>
      <c r="B242" s="6">
        <v>3101</v>
      </c>
      <c r="C242" s="6" t="s">
        <v>427</v>
      </c>
      <c r="D242" s="7" t="str">
        <f t="shared" si="12"/>
        <v>31012230</v>
      </c>
      <c r="E242" s="5">
        <v>7.0448791370274444</v>
      </c>
      <c r="F242" s="5">
        <f t="shared" si="13"/>
        <v>7</v>
      </c>
      <c r="G242" s="5">
        <v>8682.866873594241</v>
      </c>
      <c r="H242" s="5">
        <v>8682</v>
      </c>
      <c r="I242">
        <f t="shared" ca="1" si="14"/>
        <v>0.60194104158094375</v>
      </c>
      <c r="J242" t="str">
        <f>Feuil1!E242</f>
        <v>NANTES</v>
      </c>
      <c r="K242" t="s">
        <v>343</v>
      </c>
      <c r="L242" s="2" t="str">
        <f t="shared" si="15"/>
        <v>31012230,7,8682,NANTES,GENEVA</v>
      </c>
    </row>
    <row r="243" spans="1:12" x14ac:dyDescent="0.25">
      <c r="A243" s="1">
        <f>Feuil1!A243</f>
        <v>43769</v>
      </c>
      <c r="B243" s="6">
        <v>3101</v>
      </c>
      <c r="C243" s="6" t="s">
        <v>427</v>
      </c>
      <c r="D243" s="7" t="str">
        <f t="shared" si="12"/>
        <v>31012230</v>
      </c>
      <c r="E243" s="5">
        <v>0.28299965510718339</v>
      </c>
      <c r="F243" s="5">
        <f t="shared" si="13"/>
        <v>0</v>
      </c>
      <c r="G243" s="5">
        <v>420.98676458309114</v>
      </c>
      <c r="H243" s="5">
        <v>420</v>
      </c>
      <c r="I243">
        <f t="shared" ca="1" si="14"/>
        <v>0.20890875346796245</v>
      </c>
      <c r="J243" t="str">
        <f>Feuil1!E243</f>
        <v>TOULOUSE</v>
      </c>
      <c r="K243" t="s">
        <v>343</v>
      </c>
      <c r="L243" s="2" t="str">
        <f t="shared" si="15"/>
        <v>31012230,0,420,TOULOUSE,GENEVA</v>
      </c>
    </row>
    <row r="244" spans="1:12" x14ac:dyDescent="0.25">
      <c r="A244" s="1">
        <f>Feuil1!A244</f>
        <v>43769</v>
      </c>
      <c r="B244" s="6">
        <v>3101</v>
      </c>
      <c r="C244" s="6" t="s">
        <v>427</v>
      </c>
      <c r="D244" s="7" t="str">
        <f t="shared" si="12"/>
        <v>31012230</v>
      </c>
      <c r="E244" s="5">
        <v>5.7577392614526435</v>
      </c>
      <c r="F244" s="5">
        <f t="shared" si="13"/>
        <v>5</v>
      </c>
      <c r="G244" s="5">
        <v>6745.0725175469397</v>
      </c>
      <c r="H244" s="5">
        <v>6745</v>
      </c>
      <c r="I244">
        <f t="shared" ca="1" si="14"/>
        <v>0.35693480229249885</v>
      </c>
      <c r="J244" t="str">
        <f>Feuil1!E244</f>
        <v>ISTANBUL SAW</v>
      </c>
      <c r="K244" t="s">
        <v>343</v>
      </c>
      <c r="L244" s="2" t="str">
        <f t="shared" si="15"/>
        <v>31012230,5,6745,ISTANBUL SAW,GENEVA</v>
      </c>
    </row>
    <row r="245" spans="1:12" x14ac:dyDescent="0.25">
      <c r="A245" s="1">
        <f>Feuil1!A245</f>
        <v>43769</v>
      </c>
      <c r="B245" s="6">
        <v>3101</v>
      </c>
      <c r="C245" s="6" t="s">
        <v>427</v>
      </c>
      <c r="D245" s="7" t="str">
        <f t="shared" si="12"/>
        <v>31012230</v>
      </c>
      <c r="E245" s="5">
        <v>9.1221369786668625</v>
      </c>
      <c r="F245" s="5">
        <f t="shared" si="13"/>
        <v>9</v>
      </c>
      <c r="G245" s="5">
        <v>5842.573752774174</v>
      </c>
      <c r="H245" s="5">
        <v>5842</v>
      </c>
      <c r="I245">
        <f t="shared" ca="1" si="14"/>
        <v>0.13297653942585685</v>
      </c>
      <c r="J245" t="str">
        <f>Feuil1!E245</f>
        <v>MALAGA</v>
      </c>
      <c r="K245" t="s">
        <v>343</v>
      </c>
      <c r="L245" s="2" t="str">
        <f t="shared" si="15"/>
        <v>31012230,9,5842,MALAGA,GENEVA</v>
      </c>
    </row>
    <row r="246" spans="1:12" x14ac:dyDescent="0.25">
      <c r="A246" s="1">
        <f>Feuil1!A246</f>
        <v>43769</v>
      </c>
      <c r="B246" s="6">
        <v>3101</v>
      </c>
      <c r="C246" s="6" t="s">
        <v>427</v>
      </c>
      <c r="D246" s="7" t="str">
        <f t="shared" si="12"/>
        <v>31012230</v>
      </c>
      <c r="E246" s="5">
        <v>9.9466574930649045</v>
      </c>
      <c r="F246" s="5">
        <f t="shared" si="13"/>
        <v>9</v>
      </c>
      <c r="G246" s="5">
        <v>2086.0809205845012</v>
      </c>
      <c r="H246" s="5">
        <v>2086</v>
      </c>
      <c r="I246">
        <f t="shared" ca="1" si="14"/>
        <v>0.77460736567207689</v>
      </c>
      <c r="J246" t="str">
        <f>Feuil1!E246</f>
        <v>PORTO</v>
      </c>
      <c r="K246" t="s">
        <v>343</v>
      </c>
      <c r="L246" s="2" t="str">
        <f t="shared" si="15"/>
        <v>31012230,9,2086,PORTO,GENEVA</v>
      </c>
    </row>
    <row r="247" spans="1:12" x14ac:dyDescent="0.25">
      <c r="A247" s="1">
        <f>Feuil1!A247</f>
        <v>43769</v>
      </c>
      <c r="B247" s="6">
        <v>3101</v>
      </c>
      <c r="C247" s="6" t="s">
        <v>427</v>
      </c>
      <c r="D247" s="7" t="str">
        <f t="shared" si="12"/>
        <v>31012230</v>
      </c>
      <c r="E247" s="5">
        <v>0.35920094790625079</v>
      </c>
      <c r="F247" s="5">
        <f t="shared" si="13"/>
        <v>0</v>
      </c>
      <c r="G247" s="5">
        <v>1229.4614193383425</v>
      </c>
      <c r="H247" s="5">
        <v>1229</v>
      </c>
      <c r="I247">
        <f t="shared" ca="1" si="14"/>
        <v>6.1237178478795951E-2</v>
      </c>
      <c r="J247" t="str">
        <f>Feuil1!E247</f>
        <v>ZURICH</v>
      </c>
      <c r="K247" t="s">
        <v>343</v>
      </c>
      <c r="L247" s="2" t="str">
        <f t="shared" si="15"/>
        <v>31012230,0,1229,ZURICH,GENEVA</v>
      </c>
    </row>
    <row r="248" spans="1:12" x14ac:dyDescent="0.25">
      <c r="A248" s="1">
        <f>Feuil1!A248</f>
        <v>43769</v>
      </c>
      <c r="B248" s="6">
        <v>3101</v>
      </c>
      <c r="C248" s="6" t="s">
        <v>427</v>
      </c>
      <c r="D248" s="7" t="str">
        <f t="shared" si="12"/>
        <v>31012230</v>
      </c>
      <c r="E248" s="5">
        <v>4.6743742297829609</v>
      </c>
      <c r="F248" s="5">
        <f t="shared" si="13"/>
        <v>4</v>
      </c>
      <c r="G248" s="5">
        <v>5363.5352188574052</v>
      </c>
      <c r="H248" s="5">
        <v>5363</v>
      </c>
      <c r="I248">
        <f t="shared" ca="1" si="14"/>
        <v>0.64210919986284865</v>
      </c>
      <c r="J248" t="str">
        <f>Feuil1!E248</f>
        <v>DUBLIN</v>
      </c>
      <c r="K248" t="s">
        <v>343</v>
      </c>
      <c r="L248" s="2" t="str">
        <f t="shared" si="15"/>
        <v>31012230,4,5363,DUBLIN,GENEVA</v>
      </c>
    </row>
    <row r="249" spans="1:12" x14ac:dyDescent="0.25">
      <c r="A249" s="1">
        <f>Feuil1!A249</f>
        <v>43769</v>
      </c>
      <c r="B249" s="6">
        <v>3101</v>
      </c>
      <c r="C249" s="6" t="s">
        <v>427</v>
      </c>
      <c r="D249" s="7" t="str">
        <f t="shared" si="12"/>
        <v>31012230</v>
      </c>
      <c r="E249" s="5">
        <v>1.5469065503570167</v>
      </c>
      <c r="F249" s="5">
        <f t="shared" si="13"/>
        <v>1</v>
      </c>
      <c r="G249" s="5">
        <v>9456.2178284304282</v>
      </c>
      <c r="H249" s="5">
        <v>9456</v>
      </c>
      <c r="I249">
        <f t="shared" ca="1" si="14"/>
        <v>0.24785906891014475</v>
      </c>
      <c r="J249" t="str">
        <f>Feuil1!E249</f>
        <v>ZURICH</v>
      </c>
      <c r="K249" t="s">
        <v>343</v>
      </c>
      <c r="L249" s="2" t="str">
        <f t="shared" si="15"/>
        <v>31012230,1,9456,ZURICH,GENEVA</v>
      </c>
    </row>
    <row r="250" spans="1:12" x14ac:dyDescent="0.25">
      <c r="A250" s="1">
        <f>Feuil1!A250</f>
        <v>43769</v>
      </c>
      <c r="B250" s="6">
        <v>3101</v>
      </c>
      <c r="C250" s="6" t="s">
        <v>427</v>
      </c>
      <c r="D250" s="7" t="str">
        <f t="shared" si="12"/>
        <v>31012230</v>
      </c>
      <c r="E250" s="5">
        <v>7.9485179262982069</v>
      </c>
      <c r="F250" s="5">
        <f t="shared" si="13"/>
        <v>7</v>
      </c>
      <c r="G250" s="5">
        <v>5993.7679563881629</v>
      </c>
      <c r="H250" s="5">
        <v>5993</v>
      </c>
      <c r="I250">
        <f t="shared" ca="1" si="14"/>
        <v>0.75718985700762487</v>
      </c>
      <c r="J250" t="str">
        <f>Feuil1!E250</f>
        <v>PORTO</v>
      </c>
      <c r="K250" t="s">
        <v>343</v>
      </c>
      <c r="L250" s="2" t="str">
        <f t="shared" si="15"/>
        <v>31012230,7,5993,PORTO,GENEVA</v>
      </c>
    </row>
    <row r="251" spans="1:12" x14ac:dyDescent="0.25">
      <c r="A251" s="1">
        <f>Feuil1!A251</f>
        <v>43769</v>
      </c>
      <c r="B251" s="6">
        <v>3101</v>
      </c>
      <c r="C251" s="6" t="s">
        <v>427</v>
      </c>
      <c r="D251" s="7" t="str">
        <f t="shared" si="12"/>
        <v>31012230</v>
      </c>
      <c r="E251" s="5">
        <v>5.8545736185668806</v>
      </c>
      <c r="F251" s="5">
        <f t="shared" si="13"/>
        <v>5</v>
      </c>
      <c r="G251" s="5">
        <v>8421.4069157023532</v>
      </c>
      <c r="H251" s="5">
        <v>8421</v>
      </c>
      <c r="I251">
        <f t="shared" ca="1" si="14"/>
        <v>0.10013735632971443</v>
      </c>
      <c r="J251" t="str">
        <f>Feuil1!E251</f>
        <v>LUXEMBOURG</v>
      </c>
      <c r="K251" t="s">
        <v>343</v>
      </c>
      <c r="L251" s="2" t="str">
        <f t="shared" si="15"/>
        <v>31012230,5,8421,LUXEMBOURG,GENEVA</v>
      </c>
    </row>
    <row r="252" spans="1:12" x14ac:dyDescent="0.25">
      <c r="A252" s="1">
        <f>Feuil1!A252</f>
        <v>43769</v>
      </c>
      <c r="B252" s="6">
        <v>3101</v>
      </c>
      <c r="C252" s="6" t="s">
        <v>427</v>
      </c>
      <c r="D252" s="7" t="str">
        <f t="shared" si="12"/>
        <v>31012230</v>
      </c>
      <c r="E252" s="5">
        <v>5.0530707046631562</v>
      </c>
      <c r="F252" s="5">
        <f t="shared" si="13"/>
        <v>5</v>
      </c>
      <c r="G252" s="5">
        <v>7012.7773313536854</v>
      </c>
      <c r="H252" s="5">
        <v>7012</v>
      </c>
      <c r="I252">
        <f t="shared" ca="1" si="14"/>
        <v>0.35752543244725288</v>
      </c>
      <c r="J252" t="str">
        <f>Feuil1!E252</f>
        <v>LONDON LHR</v>
      </c>
      <c r="K252" t="s">
        <v>343</v>
      </c>
      <c r="L252" s="2" t="str">
        <f t="shared" si="15"/>
        <v>31012230,5,7012,LONDON LHR,GENEVA</v>
      </c>
    </row>
    <row r="253" spans="1:12" x14ac:dyDescent="0.25">
      <c r="A253" s="1">
        <f>Feuil1!A253</f>
        <v>43769</v>
      </c>
      <c r="B253" s="6">
        <v>3101</v>
      </c>
      <c r="C253" s="6" t="s">
        <v>427</v>
      </c>
      <c r="D253" s="7" t="str">
        <f t="shared" si="12"/>
        <v>31012230</v>
      </c>
      <c r="E253" s="5">
        <v>6.8448925888328986</v>
      </c>
      <c r="F253" s="5">
        <f t="shared" si="13"/>
        <v>6</v>
      </c>
      <c r="G253" s="5">
        <v>2436.5432280898335</v>
      </c>
      <c r="H253" s="5">
        <v>2436</v>
      </c>
      <c r="I253">
        <f t="shared" ca="1" si="14"/>
        <v>0.34397578419741548</v>
      </c>
      <c r="J253" t="str">
        <f>Feuil1!E253</f>
        <v>ALGIERS</v>
      </c>
      <c r="K253" t="s">
        <v>343</v>
      </c>
      <c r="L253" s="2" t="str">
        <f t="shared" si="15"/>
        <v>31012230,6,2436,ALGIERS,GENEVA</v>
      </c>
    </row>
    <row r="254" spans="1:12" x14ac:dyDescent="0.25">
      <c r="A254" s="1">
        <f>Feuil1!A254</f>
        <v>43769</v>
      </c>
      <c r="B254" s="6">
        <v>3101</v>
      </c>
      <c r="C254" s="6" t="s">
        <v>427</v>
      </c>
      <c r="D254" s="7" t="str">
        <f t="shared" si="12"/>
        <v>31012230</v>
      </c>
      <c r="E254" s="5">
        <v>1.5967336218783501</v>
      </c>
      <c r="F254" s="5">
        <f t="shared" si="13"/>
        <v>1</v>
      </c>
      <c r="G254" s="5">
        <v>2431.3389087997762</v>
      </c>
      <c r="H254" s="5">
        <v>2431</v>
      </c>
      <c r="I254">
        <f t="shared" ca="1" si="14"/>
        <v>0.86420056674418433</v>
      </c>
      <c r="J254" t="str">
        <f>Feuil1!E254</f>
        <v>PORTO</v>
      </c>
      <c r="K254" t="s">
        <v>343</v>
      </c>
      <c r="L254" s="2" t="str">
        <f t="shared" si="15"/>
        <v>31012230,1,2431,PORTO,GENEVA</v>
      </c>
    </row>
    <row r="255" spans="1:12" x14ac:dyDescent="0.25">
      <c r="A255" s="1">
        <f>Feuil1!A255</f>
        <v>43769</v>
      </c>
      <c r="B255" s="6">
        <v>3101</v>
      </c>
      <c r="C255" s="6" t="s">
        <v>427</v>
      </c>
      <c r="D255" s="7" t="str">
        <f t="shared" si="12"/>
        <v>31012230</v>
      </c>
      <c r="E255" s="5">
        <v>1.7635120838222051</v>
      </c>
      <c r="F255" s="5">
        <f t="shared" si="13"/>
        <v>1</v>
      </c>
      <c r="G255" s="5">
        <v>8619.667063535755</v>
      </c>
      <c r="H255" s="5">
        <v>8619</v>
      </c>
      <c r="I255">
        <f t="shared" ca="1" si="14"/>
        <v>0.95421788191871626</v>
      </c>
      <c r="J255" t="str">
        <f>Feuil1!E255</f>
        <v>HERAKLION</v>
      </c>
      <c r="K255" t="s">
        <v>343</v>
      </c>
      <c r="L255" s="2" t="str">
        <f t="shared" si="15"/>
        <v>31012230,1,8619,HERAKLION,GENEVA</v>
      </c>
    </row>
    <row r="256" spans="1:12" x14ac:dyDescent="0.25">
      <c r="A256" s="1">
        <f>Feuil1!A256</f>
        <v>43769</v>
      </c>
      <c r="B256" s="6">
        <v>3101</v>
      </c>
      <c r="C256" s="6" t="s">
        <v>427</v>
      </c>
      <c r="D256" s="7" t="str">
        <f t="shared" si="12"/>
        <v>31012230</v>
      </c>
      <c r="E256" s="5">
        <v>1.3564894150758544</v>
      </c>
      <c r="F256" s="5">
        <f t="shared" si="13"/>
        <v>1</v>
      </c>
      <c r="G256" s="5">
        <v>4408.5669795225795</v>
      </c>
      <c r="H256" s="5">
        <v>4408</v>
      </c>
      <c r="I256">
        <f t="shared" ca="1" si="14"/>
        <v>9.1952871907821421E-2</v>
      </c>
      <c r="J256" t="str">
        <f>Feuil1!E256</f>
        <v>LONDON LGW</v>
      </c>
      <c r="K256" t="s">
        <v>343</v>
      </c>
      <c r="L256" s="2" t="str">
        <f t="shared" si="15"/>
        <v>31012230,1,4408,LONDON LGW,GENEVA</v>
      </c>
    </row>
    <row r="257" spans="1:12" x14ac:dyDescent="0.25">
      <c r="A257" s="1">
        <f>Feuil1!A257</f>
        <v>43769</v>
      </c>
      <c r="B257" s="6">
        <v>3101</v>
      </c>
      <c r="C257" s="6" t="s">
        <v>427</v>
      </c>
      <c r="D257" s="7" t="str">
        <f t="shared" si="12"/>
        <v>31012230</v>
      </c>
      <c r="E257" s="5">
        <v>5.0947831880350236E-2</v>
      </c>
      <c r="F257" s="5">
        <f t="shared" si="13"/>
        <v>0</v>
      </c>
      <c r="G257" s="5">
        <v>7721.078188667816</v>
      </c>
      <c r="H257" s="5">
        <v>7721</v>
      </c>
      <c r="I257">
        <f t="shared" ca="1" si="14"/>
        <v>0.43531191880156939</v>
      </c>
      <c r="J257" t="str">
        <f>Feuil1!E257</f>
        <v>PARIS CDG</v>
      </c>
      <c r="K257" t="s">
        <v>343</v>
      </c>
      <c r="L257" s="2" t="str">
        <f t="shared" si="15"/>
        <v>31012230,0,7721,PARIS CDG,GENEVA</v>
      </c>
    </row>
    <row r="258" spans="1:12" x14ac:dyDescent="0.25">
      <c r="A258" s="1">
        <f>Feuil1!A258</f>
        <v>43769</v>
      </c>
      <c r="B258" s="6">
        <v>3101</v>
      </c>
      <c r="C258" s="6" t="s">
        <v>427</v>
      </c>
      <c r="D258" s="7" t="str">
        <f t="shared" ref="D258:D321" si="16">CONCATENATE(B258,C258)</f>
        <v>31012230</v>
      </c>
      <c r="E258" s="5">
        <v>3.8396363204906603</v>
      </c>
      <c r="F258" s="5">
        <f t="shared" si="13"/>
        <v>3</v>
      </c>
      <c r="G258" s="5">
        <v>3725.6546637935385</v>
      </c>
      <c r="H258" s="5">
        <v>3725</v>
      </c>
      <c r="I258">
        <f t="shared" ca="1" si="14"/>
        <v>0.90325312289833548</v>
      </c>
      <c r="J258" t="str">
        <f>Feuil1!E258</f>
        <v>JEDDAH</v>
      </c>
      <c r="K258" t="s">
        <v>343</v>
      </c>
      <c r="L258" s="2" t="str">
        <f t="shared" si="15"/>
        <v>31012230,3,3725,JEDDAH,GENEVA</v>
      </c>
    </row>
    <row r="259" spans="1:12" x14ac:dyDescent="0.25">
      <c r="A259" s="1">
        <f>Feuil1!A259</f>
        <v>43769</v>
      </c>
      <c r="B259" s="6">
        <v>3101</v>
      </c>
      <c r="C259" s="6" t="s">
        <v>427</v>
      </c>
      <c r="D259" s="7" t="str">
        <f t="shared" si="16"/>
        <v>31012230</v>
      </c>
      <c r="E259" s="5">
        <v>1.4984193756828512</v>
      </c>
      <c r="F259" s="5">
        <f t="shared" ref="F259:F322" si="17">INT(E259)</f>
        <v>1</v>
      </c>
      <c r="G259" s="5">
        <v>190.92202398469203</v>
      </c>
      <c r="H259" s="5">
        <v>190</v>
      </c>
      <c r="I259">
        <f t="shared" ref="I259:I322" ca="1" si="18">RAND()</f>
        <v>0.49745288941470756</v>
      </c>
      <c r="J259" t="str">
        <f>Feuil1!E259</f>
        <v>VIENNA</v>
      </c>
      <c r="K259" t="s">
        <v>343</v>
      </c>
      <c r="L259" s="2" t="str">
        <f t="shared" ref="L259:L322" si="19">CONCATENATE(D259,",",F259,",",H259,",",J259,",",K259)</f>
        <v>31012230,1,190,VIENNA,GENEVA</v>
      </c>
    </row>
    <row r="260" spans="1:12" x14ac:dyDescent="0.25">
      <c r="A260" s="1">
        <f>Feuil1!A260</f>
        <v>43769</v>
      </c>
      <c r="B260" s="6">
        <v>3101</v>
      </c>
      <c r="C260" s="6" t="s">
        <v>427</v>
      </c>
      <c r="D260" s="7" t="str">
        <f t="shared" si="16"/>
        <v>31012230</v>
      </c>
      <c r="E260" s="5">
        <v>4.9592923979754211</v>
      </c>
      <c r="F260" s="5">
        <f t="shared" si="17"/>
        <v>4</v>
      </c>
      <c r="G260" s="5">
        <v>6041.2193181230923</v>
      </c>
      <c r="H260" s="5">
        <v>6041</v>
      </c>
      <c r="I260">
        <f t="shared" ca="1" si="18"/>
        <v>0.85643490358637031</v>
      </c>
      <c r="J260" t="str">
        <f>Feuil1!E260</f>
        <v>LAS PALMAS</v>
      </c>
      <c r="K260" t="s">
        <v>343</v>
      </c>
      <c r="L260" s="2" t="str">
        <f t="shared" si="19"/>
        <v>31012230,4,6041,LAS PALMAS,GENEVA</v>
      </c>
    </row>
    <row r="261" spans="1:12" x14ac:dyDescent="0.25">
      <c r="A261" s="1">
        <f>Feuil1!A261</f>
        <v>43769</v>
      </c>
      <c r="B261" s="6">
        <v>3101</v>
      </c>
      <c r="C261" s="6" t="s">
        <v>427</v>
      </c>
      <c r="D261" s="7" t="str">
        <f t="shared" si="16"/>
        <v>31012230</v>
      </c>
      <c r="E261" s="5">
        <v>8.2595230618958571</v>
      </c>
      <c r="F261" s="5">
        <f t="shared" si="17"/>
        <v>8</v>
      </c>
      <c r="G261" s="5">
        <v>6823.8640520682939</v>
      </c>
      <c r="H261" s="5">
        <v>6823</v>
      </c>
      <c r="I261">
        <f t="shared" ca="1" si="18"/>
        <v>0.30257773799744525</v>
      </c>
      <c r="J261" t="str">
        <f>Feuil1!E261</f>
        <v>PARIS CDG</v>
      </c>
      <c r="K261" t="s">
        <v>343</v>
      </c>
      <c r="L261" s="2" t="str">
        <f t="shared" si="19"/>
        <v>31012230,8,6823,PARIS CDG,GENEVA</v>
      </c>
    </row>
    <row r="262" spans="1:12" x14ac:dyDescent="0.25">
      <c r="A262" s="1">
        <f>Feuil1!A262</f>
        <v>43769</v>
      </c>
      <c r="B262" s="6">
        <v>3101</v>
      </c>
      <c r="C262" s="6" t="s">
        <v>427</v>
      </c>
      <c r="D262" s="7" t="str">
        <f t="shared" si="16"/>
        <v>31012230</v>
      </c>
      <c r="E262" s="5">
        <v>0.63638306867166428</v>
      </c>
      <c r="F262" s="5">
        <f t="shared" si="17"/>
        <v>0</v>
      </c>
      <c r="G262" s="5">
        <v>1215.9361919223334</v>
      </c>
      <c r="H262" s="5">
        <v>1215</v>
      </c>
      <c r="I262">
        <f t="shared" ca="1" si="18"/>
        <v>0.4173179448313058</v>
      </c>
      <c r="J262" t="str">
        <f>Feuil1!E262</f>
        <v>ROME FCO</v>
      </c>
      <c r="K262" t="s">
        <v>343</v>
      </c>
      <c r="L262" s="2" t="str">
        <f t="shared" si="19"/>
        <v>31012230,0,1215,ROME FCO,GENEVA</v>
      </c>
    </row>
    <row r="263" spans="1:12" x14ac:dyDescent="0.25">
      <c r="A263" s="1">
        <f>Feuil1!A263</f>
        <v>43769</v>
      </c>
      <c r="B263" s="6">
        <v>3101</v>
      </c>
      <c r="C263" s="6" t="s">
        <v>427</v>
      </c>
      <c r="D263" s="7" t="str">
        <f t="shared" si="16"/>
        <v>31012230</v>
      </c>
      <c r="E263" s="5">
        <v>1.0957327518752225</v>
      </c>
      <c r="F263" s="5">
        <f t="shared" si="17"/>
        <v>1</v>
      </c>
      <c r="G263" s="5">
        <v>2299.7615561935468</v>
      </c>
      <c r="H263" s="5">
        <v>2299</v>
      </c>
      <c r="I263">
        <f t="shared" ca="1" si="18"/>
        <v>0.86877444596672104</v>
      </c>
      <c r="J263" t="str">
        <f>Feuil1!E263</f>
        <v>FRANKFURT</v>
      </c>
      <c r="K263" t="s">
        <v>343</v>
      </c>
      <c r="L263" s="2" t="str">
        <f t="shared" si="19"/>
        <v>31012230,1,2299,FRANKFURT,GENEVA</v>
      </c>
    </row>
    <row r="264" spans="1:12" x14ac:dyDescent="0.25">
      <c r="A264" s="1">
        <f>Feuil1!A264</f>
        <v>43769</v>
      </c>
      <c r="B264" s="6">
        <v>3101</v>
      </c>
      <c r="C264" s="6" t="s">
        <v>427</v>
      </c>
      <c r="D264" s="7" t="str">
        <f t="shared" si="16"/>
        <v>31012230</v>
      </c>
      <c r="E264" s="5">
        <v>1.0405420947237065</v>
      </c>
      <c r="F264" s="5">
        <f t="shared" si="17"/>
        <v>1</v>
      </c>
      <c r="G264" s="5">
        <v>8048.4439486324136</v>
      </c>
      <c r="H264" s="5">
        <v>8048</v>
      </c>
      <c r="I264">
        <f t="shared" ca="1" si="18"/>
        <v>0.19686222040921597</v>
      </c>
      <c r="J264" t="str">
        <f>Feuil1!E264</f>
        <v>AMSTERDAM</v>
      </c>
      <c r="K264" t="s">
        <v>343</v>
      </c>
      <c r="L264" s="2" t="str">
        <f t="shared" si="19"/>
        <v>31012230,1,8048,AMSTERDAM,GENEVA</v>
      </c>
    </row>
    <row r="265" spans="1:12" x14ac:dyDescent="0.25">
      <c r="A265" s="1">
        <f>Feuil1!A265</f>
        <v>43769</v>
      </c>
      <c r="B265" s="6">
        <v>3101</v>
      </c>
      <c r="C265" s="6" t="s">
        <v>427</v>
      </c>
      <c r="D265" s="7" t="str">
        <f t="shared" si="16"/>
        <v>31012230</v>
      </c>
      <c r="E265" s="5">
        <v>6.5070150816749628</v>
      </c>
      <c r="F265" s="5">
        <f t="shared" si="17"/>
        <v>6</v>
      </c>
      <c r="G265" s="5">
        <v>3617.2372522340311</v>
      </c>
      <c r="H265" s="5">
        <v>3617</v>
      </c>
      <c r="I265">
        <f t="shared" ca="1" si="18"/>
        <v>0.77885957135751949</v>
      </c>
      <c r="J265" t="str">
        <f>Feuil1!E265</f>
        <v>MARRAKECH</v>
      </c>
      <c r="K265" t="s">
        <v>343</v>
      </c>
      <c r="L265" s="2" t="str">
        <f t="shared" si="19"/>
        <v>31012230,6,3617,MARRAKECH,GENEVA</v>
      </c>
    </row>
    <row r="266" spans="1:12" x14ac:dyDescent="0.25">
      <c r="A266" s="1">
        <f>Feuil1!A266</f>
        <v>43769</v>
      </c>
      <c r="B266" s="6">
        <v>3101</v>
      </c>
      <c r="C266" s="6" t="s">
        <v>427</v>
      </c>
      <c r="D266" s="7" t="str">
        <f t="shared" si="16"/>
        <v>31012230</v>
      </c>
      <c r="E266" s="5">
        <v>3.5970910436863712</v>
      </c>
      <c r="F266" s="5">
        <f t="shared" si="17"/>
        <v>3</v>
      </c>
      <c r="G266" s="5">
        <v>3656.7922337251789</v>
      </c>
      <c r="H266" s="5">
        <v>3656</v>
      </c>
      <c r="I266">
        <f t="shared" ca="1" si="18"/>
        <v>0.77722304143604992</v>
      </c>
      <c r="J266" t="str">
        <f>Feuil1!E266</f>
        <v>LONDON LTN</v>
      </c>
      <c r="K266" t="s">
        <v>343</v>
      </c>
      <c r="L266" s="2" t="str">
        <f t="shared" si="19"/>
        <v>31012230,3,3656,LONDON LTN,GENEVA</v>
      </c>
    </row>
    <row r="267" spans="1:12" x14ac:dyDescent="0.25">
      <c r="A267" s="1">
        <f>Feuil1!A267</f>
        <v>43769</v>
      </c>
      <c r="B267" s="6">
        <v>3101</v>
      </c>
      <c r="C267" s="6" t="s">
        <v>427</v>
      </c>
      <c r="D267" s="7" t="str">
        <f t="shared" si="16"/>
        <v>31012230</v>
      </c>
      <c r="E267" s="5">
        <v>3.9062323078047312</v>
      </c>
      <c r="F267" s="5">
        <f t="shared" si="17"/>
        <v>3</v>
      </c>
      <c r="G267" s="5">
        <v>2711.9006735011376</v>
      </c>
      <c r="H267" s="5">
        <v>2711</v>
      </c>
      <c r="I267">
        <f t="shared" ca="1" si="18"/>
        <v>0.33963529176197282</v>
      </c>
      <c r="J267" t="str">
        <f>Feuil1!E267</f>
        <v>SANTIAGO C</v>
      </c>
      <c r="K267" t="s">
        <v>343</v>
      </c>
      <c r="L267" s="2" t="str">
        <f t="shared" si="19"/>
        <v>31012230,3,2711,SANTIAGO C,GENEVA</v>
      </c>
    </row>
    <row r="268" spans="1:12" x14ac:dyDescent="0.25">
      <c r="A268" s="1">
        <f>Feuil1!A268</f>
        <v>43769</v>
      </c>
      <c r="B268" s="6">
        <v>3101</v>
      </c>
      <c r="C268" s="6" t="s">
        <v>427</v>
      </c>
      <c r="D268" s="7" t="str">
        <f t="shared" si="16"/>
        <v>31012230</v>
      </c>
      <c r="E268" s="5">
        <v>6.8065433226426642</v>
      </c>
      <c r="F268" s="5">
        <f t="shared" si="17"/>
        <v>6</v>
      </c>
      <c r="G268" s="5">
        <v>7643.1774356293427</v>
      </c>
      <c r="H268" s="5">
        <v>7643</v>
      </c>
      <c r="I268">
        <f t="shared" ca="1" si="18"/>
        <v>0.66374664541547945</v>
      </c>
      <c r="J268" t="str">
        <f>Feuil1!E268</f>
        <v>BARCELONA</v>
      </c>
      <c r="K268" t="s">
        <v>343</v>
      </c>
      <c r="L268" s="2" t="str">
        <f t="shared" si="19"/>
        <v>31012230,6,7643,BARCELONA,GENEVA</v>
      </c>
    </row>
    <row r="269" spans="1:12" x14ac:dyDescent="0.25">
      <c r="A269" s="1">
        <f>Feuil1!A269</f>
        <v>43769</v>
      </c>
      <c r="B269" s="6">
        <v>3101</v>
      </c>
      <c r="C269" s="6" t="s">
        <v>427</v>
      </c>
      <c r="D269" s="7" t="str">
        <f t="shared" si="16"/>
        <v>31012230</v>
      </c>
      <c r="E269" s="5">
        <v>2.6564127117926994</v>
      </c>
      <c r="F269" s="5">
        <f t="shared" si="17"/>
        <v>2</v>
      </c>
      <c r="G269" s="5">
        <v>9898.5143609474362</v>
      </c>
      <c r="H269" s="5">
        <v>9898</v>
      </c>
      <c r="I269">
        <f t="shared" ca="1" si="18"/>
        <v>0.84077394401046535</v>
      </c>
      <c r="J269" t="str">
        <f>Feuil1!E269</f>
        <v>BUDAPEST</v>
      </c>
      <c r="K269" t="s">
        <v>343</v>
      </c>
      <c r="L269" s="2" t="str">
        <f t="shared" si="19"/>
        <v>31012230,2,9898,BUDAPEST,GENEVA</v>
      </c>
    </row>
    <row r="270" spans="1:12" x14ac:dyDescent="0.25">
      <c r="A270" s="1">
        <f>Feuil1!A270</f>
        <v>43769</v>
      </c>
      <c r="B270" s="6">
        <v>3101</v>
      </c>
      <c r="C270" s="6" t="s">
        <v>427</v>
      </c>
      <c r="D270" s="7" t="str">
        <f t="shared" si="16"/>
        <v>31012230</v>
      </c>
      <c r="E270" s="5">
        <v>0.75000453045735327</v>
      </c>
      <c r="F270" s="5">
        <f t="shared" si="17"/>
        <v>0</v>
      </c>
      <c r="G270" s="5">
        <v>6979.5222158089218</v>
      </c>
      <c r="H270" s="5">
        <v>6979</v>
      </c>
      <c r="I270">
        <f t="shared" ca="1" si="18"/>
        <v>0.15380808367875443</v>
      </c>
      <c r="J270" t="str">
        <f>Feuil1!E270</f>
        <v>FRANKFURT</v>
      </c>
      <c r="K270" t="s">
        <v>343</v>
      </c>
      <c r="L270" s="2" t="str">
        <f t="shared" si="19"/>
        <v>31012230,0,6979,FRANKFURT,GENEVA</v>
      </c>
    </row>
    <row r="271" spans="1:12" x14ac:dyDescent="0.25">
      <c r="A271" s="1">
        <f>Feuil1!A271</f>
        <v>43769</v>
      </c>
      <c r="B271" s="6">
        <v>3101</v>
      </c>
      <c r="C271" s="6" t="s">
        <v>427</v>
      </c>
      <c r="D271" s="7" t="str">
        <f t="shared" si="16"/>
        <v>31012230</v>
      </c>
      <c r="E271" s="5">
        <v>3.1930017170682268</v>
      </c>
      <c r="F271" s="5">
        <f t="shared" si="17"/>
        <v>3</v>
      </c>
      <c r="G271" s="5">
        <v>6894.4068425574769</v>
      </c>
      <c r="H271" s="5">
        <v>6894</v>
      </c>
      <c r="I271">
        <f t="shared" ca="1" si="18"/>
        <v>0.42602206549335409</v>
      </c>
      <c r="J271" t="str">
        <f>Feuil1!E271</f>
        <v>CATANIA</v>
      </c>
      <c r="K271" t="s">
        <v>343</v>
      </c>
      <c r="L271" s="2" t="str">
        <f t="shared" si="19"/>
        <v>31012230,3,6894,CATANIA,GENEVA</v>
      </c>
    </row>
    <row r="272" spans="1:12" x14ac:dyDescent="0.25">
      <c r="A272" s="1">
        <f>Feuil1!A272</f>
        <v>43769</v>
      </c>
      <c r="B272" s="6">
        <v>3101</v>
      </c>
      <c r="C272" s="6" t="s">
        <v>427</v>
      </c>
      <c r="D272" s="7" t="str">
        <f t="shared" si="16"/>
        <v>31012230</v>
      </c>
      <c r="E272" s="5">
        <v>5.1102146299155855</v>
      </c>
      <c r="F272" s="5">
        <f t="shared" si="17"/>
        <v>5</v>
      </c>
      <c r="G272" s="5">
        <v>8204.9939159998812</v>
      </c>
      <c r="H272" s="5">
        <v>8204</v>
      </c>
      <c r="I272">
        <f t="shared" ca="1" si="18"/>
        <v>0.85692211275726826</v>
      </c>
      <c r="J272" t="str">
        <f>Feuil1!E272</f>
        <v>LONDON LHR</v>
      </c>
      <c r="K272" t="s">
        <v>343</v>
      </c>
      <c r="L272" s="2" t="str">
        <f t="shared" si="19"/>
        <v>31012230,5,8204,LONDON LHR,GENEVA</v>
      </c>
    </row>
    <row r="273" spans="1:12" x14ac:dyDescent="0.25">
      <c r="A273" s="1">
        <f>Feuil1!A273</f>
        <v>43769</v>
      </c>
      <c r="B273" s="6">
        <v>3101</v>
      </c>
      <c r="C273" s="6" t="s">
        <v>427</v>
      </c>
      <c r="D273" s="7" t="str">
        <f t="shared" si="16"/>
        <v>31012230</v>
      </c>
      <c r="E273" s="5">
        <v>7.9645201676150812</v>
      </c>
      <c r="F273" s="5">
        <f t="shared" si="17"/>
        <v>7</v>
      </c>
      <c r="G273" s="5">
        <v>1589.2376082527005</v>
      </c>
      <c r="H273" s="5">
        <v>1589</v>
      </c>
      <c r="I273">
        <f t="shared" ca="1" si="18"/>
        <v>0.11416454985643598</v>
      </c>
      <c r="J273" t="str">
        <f>Feuil1!E273</f>
        <v>PARIS CDG</v>
      </c>
      <c r="K273" t="s">
        <v>343</v>
      </c>
      <c r="L273" s="2" t="str">
        <f t="shared" si="19"/>
        <v>31012230,7,1589,PARIS CDG,GENEVA</v>
      </c>
    </row>
    <row r="274" spans="1:12" x14ac:dyDescent="0.25">
      <c r="A274" s="1">
        <f>Feuil1!A274</f>
        <v>43769</v>
      </c>
      <c r="B274" s="6">
        <v>3101</v>
      </c>
      <c r="C274" s="6" t="s">
        <v>427</v>
      </c>
      <c r="D274" s="7" t="str">
        <f t="shared" si="16"/>
        <v>31012230</v>
      </c>
      <c r="E274" s="5">
        <v>5.5192634974503729</v>
      </c>
      <c r="F274" s="5">
        <f t="shared" si="17"/>
        <v>5</v>
      </c>
      <c r="G274" s="5">
        <v>6357.3430369868511</v>
      </c>
      <c r="H274" s="5">
        <v>6357</v>
      </c>
      <c r="I274">
        <f t="shared" ca="1" si="18"/>
        <v>6.6160608824374578E-2</v>
      </c>
      <c r="J274" t="str">
        <f>Feuil1!E274</f>
        <v>MADRID</v>
      </c>
      <c r="K274" t="s">
        <v>343</v>
      </c>
      <c r="L274" s="2" t="str">
        <f t="shared" si="19"/>
        <v>31012230,5,6357,MADRID,GENEVA</v>
      </c>
    </row>
    <row r="275" spans="1:12" x14ac:dyDescent="0.25">
      <c r="A275" s="1">
        <f>Feuil1!A275</f>
        <v>43769</v>
      </c>
      <c r="B275" s="6">
        <v>3101</v>
      </c>
      <c r="C275" s="6" t="s">
        <v>427</v>
      </c>
      <c r="D275" s="7" t="str">
        <f t="shared" si="16"/>
        <v>31012230</v>
      </c>
      <c r="E275" s="5">
        <v>9.9429374232211991</v>
      </c>
      <c r="F275" s="5">
        <f t="shared" si="17"/>
        <v>9</v>
      </c>
      <c r="G275" s="5">
        <v>140.2120680264085</v>
      </c>
      <c r="H275" s="5">
        <v>140</v>
      </c>
      <c r="I275">
        <f t="shared" ca="1" si="18"/>
        <v>0.50273498027375174</v>
      </c>
      <c r="J275" t="str">
        <f>Feuil1!E275</f>
        <v>BARCELONA</v>
      </c>
      <c r="K275" t="s">
        <v>343</v>
      </c>
      <c r="L275" s="2" t="str">
        <f t="shared" si="19"/>
        <v>31012230,9,140,BARCELONA,GENEVA</v>
      </c>
    </row>
    <row r="276" spans="1:12" x14ac:dyDescent="0.25">
      <c r="A276" s="1">
        <f>Feuil1!A276</f>
        <v>43769</v>
      </c>
      <c r="B276" s="6">
        <v>3101</v>
      </c>
      <c r="C276" s="6" t="s">
        <v>427</v>
      </c>
      <c r="D276" s="7" t="str">
        <f t="shared" si="16"/>
        <v>31012230</v>
      </c>
      <c r="E276" s="5">
        <v>2.6686727431187673</v>
      </c>
      <c r="F276" s="5">
        <f t="shared" si="17"/>
        <v>2</v>
      </c>
      <c r="G276" s="5">
        <v>7261.5499369767813</v>
      </c>
      <c r="H276" s="5">
        <v>7261</v>
      </c>
      <c r="I276">
        <f t="shared" ca="1" si="18"/>
        <v>0.11960957964272567</v>
      </c>
      <c r="J276" t="str">
        <f>Feuil1!E276</f>
        <v>LONDON LCY</v>
      </c>
      <c r="K276" t="s">
        <v>343</v>
      </c>
      <c r="L276" s="2" t="str">
        <f t="shared" si="19"/>
        <v>31012230,2,7261,LONDON LCY,GENEVA</v>
      </c>
    </row>
    <row r="277" spans="1:12" x14ac:dyDescent="0.25">
      <c r="A277" s="1">
        <f>Feuil1!A277</f>
        <v>43769</v>
      </c>
      <c r="B277" s="6">
        <v>3101</v>
      </c>
      <c r="C277" s="6" t="s">
        <v>427</v>
      </c>
      <c r="D277" s="7" t="str">
        <f t="shared" si="16"/>
        <v>31012230</v>
      </c>
      <c r="E277" s="5">
        <v>8.7194768342867306</v>
      </c>
      <c r="F277" s="5">
        <f t="shared" si="17"/>
        <v>8</v>
      </c>
      <c r="G277" s="5">
        <v>56.582988092674924</v>
      </c>
      <c r="H277" s="5">
        <v>56</v>
      </c>
      <c r="I277">
        <f t="shared" ca="1" si="18"/>
        <v>0.86271964129114742</v>
      </c>
      <c r="J277" t="str">
        <f>Feuil1!E277</f>
        <v>LISBON</v>
      </c>
      <c r="K277" t="s">
        <v>343</v>
      </c>
      <c r="L277" s="2" t="str">
        <f t="shared" si="19"/>
        <v>31012230,8,56,LISBON,GENEVA</v>
      </c>
    </row>
    <row r="278" spans="1:12" x14ac:dyDescent="0.25">
      <c r="A278" s="1">
        <f>Feuil1!A278</f>
        <v>43769</v>
      </c>
      <c r="B278" s="6">
        <v>3101</v>
      </c>
      <c r="C278" s="6" t="s">
        <v>427</v>
      </c>
      <c r="D278" s="7" t="str">
        <f t="shared" si="16"/>
        <v>31012230</v>
      </c>
      <c r="E278" s="5">
        <v>2.0033578659447748</v>
      </c>
      <c r="F278" s="5">
        <f t="shared" si="17"/>
        <v>2</v>
      </c>
      <c r="G278" s="5">
        <v>5196.3031792799111</v>
      </c>
      <c r="H278" s="5">
        <v>5196</v>
      </c>
      <c r="I278">
        <f t="shared" ca="1" si="18"/>
        <v>0.17966084465188537</v>
      </c>
      <c r="J278" t="str">
        <f>Feuil1!E278</f>
        <v>IBIZA</v>
      </c>
      <c r="K278" t="s">
        <v>343</v>
      </c>
      <c r="L278" s="2" t="str">
        <f t="shared" si="19"/>
        <v>31012230,2,5196,IBIZA,GENEVA</v>
      </c>
    </row>
    <row r="279" spans="1:12" x14ac:dyDescent="0.25">
      <c r="A279" s="1">
        <f>Feuil1!A279</f>
        <v>43769</v>
      </c>
      <c r="B279" s="6">
        <v>3101</v>
      </c>
      <c r="C279" s="6" t="s">
        <v>427</v>
      </c>
      <c r="D279" s="7" t="str">
        <f t="shared" si="16"/>
        <v>31012230</v>
      </c>
      <c r="E279" s="5">
        <v>3.8837565699364229</v>
      </c>
      <c r="F279" s="5">
        <f t="shared" si="17"/>
        <v>3</v>
      </c>
      <c r="G279" s="5">
        <v>2287.2647025409988</v>
      </c>
      <c r="H279" s="5">
        <v>2287</v>
      </c>
      <c r="I279">
        <f t="shared" ca="1" si="18"/>
        <v>0.95704792448741238</v>
      </c>
      <c r="J279" t="str">
        <f>Feuil1!E279</f>
        <v>BRINDISI</v>
      </c>
      <c r="K279" t="s">
        <v>343</v>
      </c>
      <c r="L279" s="2" t="str">
        <f t="shared" si="19"/>
        <v>31012230,3,2287,BRINDISI,GENEVA</v>
      </c>
    </row>
    <row r="280" spans="1:12" x14ac:dyDescent="0.25">
      <c r="A280" s="1">
        <f>Feuil1!A280</f>
        <v>43769</v>
      </c>
      <c r="B280" s="6">
        <v>3101</v>
      </c>
      <c r="C280" s="6" t="s">
        <v>427</v>
      </c>
      <c r="D280" s="7" t="str">
        <f t="shared" si="16"/>
        <v>31012230</v>
      </c>
      <c r="E280" s="5">
        <v>1.5565653248407862</v>
      </c>
      <c r="F280" s="5">
        <f t="shared" si="17"/>
        <v>1</v>
      </c>
      <c r="G280" s="5">
        <v>8455.5169686344998</v>
      </c>
      <c r="H280" s="5">
        <v>8455</v>
      </c>
      <c r="I280">
        <f t="shared" ca="1" si="18"/>
        <v>0.21977796042877973</v>
      </c>
      <c r="J280" t="str">
        <f>Feuil1!E280</f>
        <v>BRUSSELS</v>
      </c>
      <c r="K280" t="s">
        <v>343</v>
      </c>
      <c r="L280" s="2" t="str">
        <f t="shared" si="19"/>
        <v>31012230,1,8455,BRUSSELS,GENEVA</v>
      </c>
    </row>
    <row r="281" spans="1:12" x14ac:dyDescent="0.25">
      <c r="A281" s="1">
        <f>Feuil1!A281</f>
        <v>43769</v>
      </c>
      <c r="B281" s="6">
        <v>3101</v>
      </c>
      <c r="C281" s="6" t="s">
        <v>427</v>
      </c>
      <c r="D281" s="7" t="str">
        <f t="shared" si="16"/>
        <v>31012230</v>
      </c>
      <c r="E281" s="5">
        <v>9.5693361980187053</v>
      </c>
      <c r="F281" s="5">
        <f t="shared" si="17"/>
        <v>9</v>
      </c>
      <c r="G281" s="5">
        <v>8903.1232338823993</v>
      </c>
      <c r="H281" s="5">
        <v>8903</v>
      </c>
      <c r="I281">
        <f t="shared" ca="1" si="18"/>
        <v>5.8340967538232924E-2</v>
      </c>
      <c r="J281" t="str">
        <f>Feuil1!E281</f>
        <v>CASABLANCA</v>
      </c>
      <c r="K281" t="s">
        <v>343</v>
      </c>
      <c r="L281" s="2" t="str">
        <f t="shared" si="19"/>
        <v>31012230,9,8903,CASABLANCA,GENEVA</v>
      </c>
    </row>
    <row r="282" spans="1:12" x14ac:dyDescent="0.25">
      <c r="A282" s="1">
        <f>Feuil1!A282</f>
        <v>43769</v>
      </c>
      <c r="B282" s="6">
        <v>3101</v>
      </c>
      <c r="C282" s="6" t="s">
        <v>427</v>
      </c>
      <c r="D282" s="7" t="str">
        <f t="shared" si="16"/>
        <v>31012230</v>
      </c>
      <c r="E282" s="5">
        <v>7.5906046292854601</v>
      </c>
      <c r="F282" s="5">
        <f t="shared" si="17"/>
        <v>7</v>
      </c>
      <c r="G282" s="5">
        <v>5174.5291736993449</v>
      </c>
      <c r="H282" s="5">
        <v>5174</v>
      </c>
      <c r="I282">
        <f t="shared" ca="1" si="18"/>
        <v>0.16194001110595591</v>
      </c>
      <c r="J282" t="str">
        <f>Feuil1!E282</f>
        <v>ZURICH</v>
      </c>
      <c r="K282" t="s">
        <v>343</v>
      </c>
      <c r="L282" s="2" t="str">
        <f t="shared" si="19"/>
        <v>31012230,7,5174,ZURICH,GENEVA</v>
      </c>
    </row>
    <row r="283" spans="1:12" x14ac:dyDescent="0.25">
      <c r="A283" s="1">
        <f>Feuil1!A283</f>
        <v>43769</v>
      </c>
      <c r="B283" s="6">
        <v>3101</v>
      </c>
      <c r="C283" s="6" t="s">
        <v>427</v>
      </c>
      <c r="D283" s="7" t="str">
        <f t="shared" si="16"/>
        <v>31012230</v>
      </c>
      <c r="E283" s="5">
        <v>4.3087217021731927</v>
      </c>
      <c r="F283" s="5">
        <f t="shared" si="17"/>
        <v>4</v>
      </c>
      <c r="G283" s="5">
        <v>2187.9231818775534</v>
      </c>
      <c r="H283" s="5">
        <v>2187</v>
      </c>
      <c r="I283">
        <f t="shared" ca="1" si="18"/>
        <v>0.32438520125609061</v>
      </c>
      <c r="J283" t="str">
        <f>Feuil1!E283</f>
        <v>FRANKFURT</v>
      </c>
      <c r="K283" t="s">
        <v>343</v>
      </c>
      <c r="L283" s="2" t="str">
        <f t="shared" si="19"/>
        <v>31012230,4,2187,FRANKFURT,GENEVA</v>
      </c>
    </row>
    <row r="284" spans="1:12" x14ac:dyDescent="0.25">
      <c r="A284" s="1">
        <f>Feuil1!A284</f>
        <v>43769</v>
      </c>
      <c r="B284" s="6">
        <v>3101</v>
      </c>
      <c r="C284" s="6" t="s">
        <v>427</v>
      </c>
      <c r="D284" s="7" t="str">
        <f t="shared" si="16"/>
        <v>31012230</v>
      </c>
      <c r="E284" s="5">
        <v>8.4085872058432543E-2</v>
      </c>
      <c r="F284" s="5">
        <f t="shared" si="17"/>
        <v>0</v>
      </c>
      <c r="G284" s="5">
        <v>7345.1247517188676</v>
      </c>
      <c r="H284" s="5">
        <v>7345</v>
      </c>
      <c r="I284">
        <f t="shared" ca="1" si="18"/>
        <v>0.95693867668961841</v>
      </c>
      <c r="J284" t="str">
        <f>Feuil1!E284</f>
        <v>SEVILLA</v>
      </c>
      <c r="K284" t="s">
        <v>343</v>
      </c>
      <c r="L284" s="2" t="str">
        <f t="shared" si="19"/>
        <v>31012230,0,7345,SEVILLA,GENEVA</v>
      </c>
    </row>
    <row r="285" spans="1:12" x14ac:dyDescent="0.25">
      <c r="A285" s="1">
        <f>Feuil1!A285</f>
        <v>43769</v>
      </c>
      <c r="B285" s="6">
        <v>3101</v>
      </c>
      <c r="C285" s="6" t="s">
        <v>427</v>
      </c>
      <c r="D285" s="7" t="str">
        <f t="shared" si="16"/>
        <v>31012230</v>
      </c>
      <c r="E285" s="5">
        <v>7.5577913923774194</v>
      </c>
      <c r="F285" s="5">
        <f t="shared" si="17"/>
        <v>7</v>
      </c>
      <c r="G285" s="5">
        <v>501.69309721639576</v>
      </c>
      <c r="H285" s="5">
        <v>501</v>
      </c>
      <c r="I285">
        <f t="shared" ca="1" si="18"/>
        <v>3.8394292479876357E-2</v>
      </c>
      <c r="J285" t="str">
        <f>Feuil1!E285</f>
        <v>BRUSSELS</v>
      </c>
      <c r="K285" t="s">
        <v>343</v>
      </c>
      <c r="L285" s="2" t="str">
        <f t="shared" si="19"/>
        <v>31012230,7,501,BRUSSELS,GENEVA</v>
      </c>
    </row>
    <row r="286" spans="1:12" x14ac:dyDescent="0.25">
      <c r="A286" s="1">
        <f>Feuil1!A286</f>
        <v>43769</v>
      </c>
      <c r="B286" s="6">
        <v>3101</v>
      </c>
      <c r="C286" s="6" t="s">
        <v>427</v>
      </c>
      <c r="D286" s="7" t="str">
        <f t="shared" si="16"/>
        <v>31012230</v>
      </c>
      <c r="E286" s="5">
        <v>4.6354072339154584</v>
      </c>
      <c r="F286" s="5">
        <f t="shared" si="17"/>
        <v>4</v>
      </c>
      <c r="G286" s="5">
        <v>2408.1655080768983</v>
      </c>
      <c r="H286" s="5">
        <v>2408</v>
      </c>
      <c r="I286">
        <f t="shared" ca="1" si="18"/>
        <v>0.36558895071305386</v>
      </c>
      <c r="J286" t="str">
        <f>Feuil1!E286</f>
        <v>BRUSSELS</v>
      </c>
      <c r="K286" t="s">
        <v>343</v>
      </c>
      <c r="L286" s="2" t="str">
        <f t="shared" si="19"/>
        <v>31012230,4,2408,BRUSSELS,GENEVA</v>
      </c>
    </row>
    <row r="287" spans="1:12" x14ac:dyDescent="0.25">
      <c r="A287" s="1">
        <f>Feuil1!A287</f>
        <v>43769</v>
      </c>
      <c r="B287" s="6">
        <v>3101</v>
      </c>
      <c r="C287" s="6" t="s">
        <v>427</v>
      </c>
      <c r="D287" s="7" t="str">
        <f t="shared" si="16"/>
        <v>31012230</v>
      </c>
      <c r="E287" s="5">
        <v>4.7006053357074862E-2</v>
      </c>
      <c r="F287" s="5">
        <f t="shared" si="17"/>
        <v>0</v>
      </c>
      <c r="G287" s="5">
        <v>985.27719151650035</v>
      </c>
      <c r="H287" s="5">
        <v>985</v>
      </c>
      <c r="I287">
        <f t="shared" ca="1" si="18"/>
        <v>0.57363482457064274</v>
      </c>
      <c r="J287" t="str">
        <f>Feuil1!E287</f>
        <v>DUSSELDORF</v>
      </c>
      <c r="K287" t="s">
        <v>343</v>
      </c>
      <c r="L287" s="2" t="str">
        <f t="shared" si="19"/>
        <v>31012230,0,985,DUSSELDORF,GENEVA</v>
      </c>
    </row>
    <row r="288" spans="1:12" x14ac:dyDescent="0.25">
      <c r="A288" s="1">
        <f>Feuil1!A288</f>
        <v>43769</v>
      </c>
      <c r="B288" s="6">
        <v>3101</v>
      </c>
      <c r="C288" s="6" t="s">
        <v>427</v>
      </c>
      <c r="D288" s="7" t="str">
        <f t="shared" si="16"/>
        <v>31012230</v>
      </c>
      <c r="E288" s="5">
        <v>6.6951184850066081</v>
      </c>
      <c r="F288" s="5">
        <f t="shared" si="17"/>
        <v>6</v>
      </c>
      <c r="G288" s="5">
        <v>5696.8920990272263</v>
      </c>
      <c r="H288" s="5">
        <v>5696</v>
      </c>
      <c r="I288">
        <f t="shared" ca="1" si="18"/>
        <v>0.55125858370089731</v>
      </c>
      <c r="J288" t="str">
        <f>Feuil1!E288</f>
        <v>WARSAW</v>
      </c>
      <c r="K288" t="s">
        <v>343</v>
      </c>
      <c r="L288" s="2" t="str">
        <f t="shared" si="19"/>
        <v>31012230,6,5696,WARSAW,GENEVA</v>
      </c>
    </row>
    <row r="289" spans="1:12" x14ac:dyDescent="0.25">
      <c r="A289" s="1">
        <f>Feuil1!A289</f>
        <v>43769</v>
      </c>
      <c r="B289" s="6">
        <v>3101</v>
      </c>
      <c r="C289" s="6" t="s">
        <v>427</v>
      </c>
      <c r="D289" s="7" t="str">
        <f t="shared" si="16"/>
        <v>31012230</v>
      </c>
      <c r="E289" s="5">
        <v>9.5744345666560537</v>
      </c>
      <c r="F289" s="5">
        <f t="shared" si="17"/>
        <v>9</v>
      </c>
      <c r="G289" s="5">
        <v>2134.6086457364245</v>
      </c>
      <c r="H289" s="5">
        <v>2134</v>
      </c>
      <c r="I289">
        <f t="shared" ca="1" si="18"/>
        <v>0.68274148528875922</v>
      </c>
      <c r="J289" t="str">
        <f>Feuil1!E289</f>
        <v>COPENHAGEN</v>
      </c>
      <c r="K289" t="s">
        <v>343</v>
      </c>
      <c r="L289" s="2" t="str">
        <f t="shared" si="19"/>
        <v>31012230,9,2134,COPENHAGEN,GENEVA</v>
      </c>
    </row>
    <row r="290" spans="1:12" x14ac:dyDescent="0.25">
      <c r="A290" s="1">
        <f>Feuil1!A290</f>
        <v>43769</v>
      </c>
      <c r="B290" s="6">
        <v>3101</v>
      </c>
      <c r="C290" s="6" t="s">
        <v>427</v>
      </c>
      <c r="D290" s="7" t="str">
        <f t="shared" si="16"/>
        <v>31012230</v>
      </c>
      <c r="E290" s="5">
        <v>9.2424203379376575</v>
      </c>
      <c r="F290" s="5">
        <f t="shared" si="17"/>
        <v>9</v>
      </c>
      <c r="G290" s="5">
        <v>5957.8905060846491</v>
      </c>
      <c r="H290" s="5">
        <v>5957</v>
      </c>
      <c r="I290">
        <f t="shared" ca="1" si="18"/>
        <v>0.8064160935596747</v>
      </c>
      <c r="J290" t="str">
        <f>Feuil1!E290</f>
        <v>MUNICH</v>
      </c>
      <c r="K290" t="s">
        <v>343</v>
      </c>
      <c r="L290" s="2" t="str">
        <f t="shared" si="19"/>
        <v>31012230,9,5957,MUNICH,GENEVA</v>
      </c>
    </row>
    <row r="291" spans="1:12" x14ac:dyDescent="0.25">
      <c r="A291" s="1">
        <f>Feuil1!A291</f>
        <v>43769</v>
      </c>
      <c r="B291" s="6">
        <v>3101</v>
      </c>
      <c r="C291" s="6" t="s">
        <v>427</v>
      </c>
      <c r="D291" s="7" t="str">
        <f t="shared" si="16"/>
        <v>31012230</v>
      </c>
      <c r="E291" s="5">
        <v>0.93691568292895155</v>
      </c>
      <c r="F291" s="5">
        <f t="shared" si="17"/>
        <v>0</v>
      </c>
      <c r="G291" s="5">
        <v>8479.1152424340853</v>
      </c>
      <c r="H291" s="5">
        <v>8479</v>
      </c>
      <c r="I291">
        <f t="shared" ca="1" si="18"/>
        <v>6.1992186910509228E-2</v>
      </c>
      <c r="J291" t="str">
        <f>Feuil1!E291</f>
        <v>MOSCOW DME</v>
      </c>
      <c r="K291" t="s">
        <v>343</v>
      </c>
      <c r="L291" s="2" t="str">
        <f t="shared" si="19"/>
        <v>31012230,0,8479,MOSCOW DME,GENEVA</v>
      </c>
    </row>
    <row r="292" spans="1:12" x14ac:dyDescent="0.25">
      <c r="A292" s="1">
        <f>Feuil1!A292</f>
        <v>43769</v>
      </c>
      <c r="B292" s="6">
        <v>3101</v>
      </c>
      <c r="C292" s="6" t="s">
        <v>427</v>
      </c>
      <c r="D292" s="7" t="str">
        <f t="shared" si="16"/>
        <v>31012230</v>
      </c>
      <c r="E292" s="5">
        <v>0.79881907964963084</v>
      </c>
      <c r="F292" s="5">
        <f t="shared" si="17"/>
        <v>0</v>
      </c>
      <c r="G292" s="5">
        <v>2911.4578373459744</v>
      </c>
      <c r="H292" s="5">
        <v>2911</v>
      </c>
      <c r="I292">
        <f t="shared" ca="1" si="18"/>
        <v>0.49662320017717143</v>
      </c>
      <c r="J292" t="str">
        <f>Feuil1!E292</f>
        <v>TEL AVIV</v>
      </c>
      <c r="K292" t="s">
        <v>343</v>
      </c>
      <c r="L292" s="2" t="str">
        <f t="shared" si="19"/>
        <v>31012230,0,2911,TEL AVIV,GENEVA</v>
      </c>
    </row>
    <row r="293" spans="1:12" x14ac:dyDescent="0.25">
      <c r="A293" s="1">
        <f>Feuil1!A293</f>
        <v>43769</v>
      </c>
      <c r="B293" s="6">
        <v>3101</v>
      </c>
      <c r="C293" s="6" t="s">
        <v>427</v>
      </c>
      <c r="D293" s="7" t="str">
        <f t="shared" si="16"/>
        <v>31012230</v>
      </c>
      <c r="E293" s="5">
        <v>0.9060909379853932</v>
      </c>
      <c r="F293" s="5">
        <f t="shared" si="17"/>
        <v>0</v>
      </c>
      <c r="G293" s="5">
        <v>4279.7327910824824</v>
      </c>
      <c r="H293" s="5">
        <v>4279</v>
      </c>
      <c r="I293">
        <f t="shared" ca="1" si="18"/>
        <v>0.57682312566961236</v>
      </c>
      <c r="J293" t="str">
        <f>Feuil1!E293</f>
        <v>DUSSELDORF</v>
      </c>
      <c r="K293" t="s">
        <v>343</v>
      </c>
      <c r="L293" s="2" t="str">
        <f t="shared" si="19"/>
        <v>31012230,0,4279,DUSSELDORF,GENEVA</v>
      </c>
    </row>
    <row r="294" spans="1:12" x14ac:dyDescent="0.25">
      <c r="A294" s="1">
        <f>Feuil1!A294</f>
        <v>43769</v>
      </c>
      <c r="B294" s="6">
        <v>3101</v>
      </c>
      <c r="C294" s="6" t="s">
        <v>427</v>
      </c>
      <c r="D294" s="7" t="str">
        <f t="shared" si="16"/>
        <v>31012230</v>
      </c>
      <c r="E294" s="5">
        <v>7.5643611748430573</v>
      </c>
      <c r="F294" s="5">
        <f t="shared" si="17"/>
        <v>7</v>
      </c>
      <c r="G294" s="5">
        <v>2533.8007547147013</v>
      </c>
      <c r="H294" s="5">
        <v>2533</v>
      </c>
      <c r="I294">
        <f t="shared" ca="1" si="18"/>
        <v>0.34335343220669401</v>
      </c>
      <c r="J294" t="str">
        <f>Feuil1!E294</f>
        <v>ZURICH</v>
      </c>
      <c r="K294" t="s">
        <v>343</v>
      </c>
      <c r="L294" s="2" t="str">
        <f t="shared" si="19"/>
        <v>31012230,7,2533,ZURICH,GENEVA</v>
      </c>
    </row>
    <row r="295" spans="1:12" x14ac:dyDescent="0.25">
      <c r="A295" s="1">
        <f>Feuil1!A295</f>
        <v>43769</v>
      </c>
      <c r="B295" s="6">
        <v>3101</v>
      </c>
      <c r="C295" s="6" t="s">
        <v>427</v>
      </c>
      <c r="D295" s="7" t="str">
        <f t="shared" si="16"/>
        <v>31012230</v>
      </c>
      <c r="E295" s="5">
        <v>6.4087343139797071</v>
      </c>
      <c r="F295" s="5">
        <f t="shared" si="17"/>
        <v>6</v>
      </c>
      <c r="G295" s="5">
        <v>5306.0061611009605</v>
      </c>
      <c r="H295" s="5">
        <v>5306</v>
      </c>
      <c r="I295">
        <f t="shared" ca="1" si="18"/>
        <v>0.78926134900126443</v>
      </c>
      <c r="J295" t="str">
        <f>Feuil1!E295</f>
        <v>LONDON LHR</v>
      </c>
      <c r="K295" t="s">
        <v>343</v>
      </c>
      <c r="L295" s="2" t="str">
        <f t="shared" si="19"/>
        <v>31012230,6,5306,LONDON LHR,GENEVA</v>
      </c>
    </row>
    <row r="296" spans="1:12" x14ac:dyDescent="0.25">
      <c r="A296" s="1">
        <f>Feuil1!A296</f>
        <v>43769</v>
      </c>
      <c r="B296" s="6">
        <v>3101</v>
      </c>
      <c r="C296" s="6" t="s">
        <v>427</v>
      </c>
      <c r="D296" s="7" t="str">
        <f t="shared" si="16"/>
        <v>31012230</v>
      </c>
      <c r="E296" s="5">
        <v>9.2364782437432247</v>
      </c>
      <c r="F296" s="5">
        <f t="shared" si="17"/>
        <v>9</v>
      </c>
      <c r="G296" s="5">
        <v>9528.1631541483057</v>
      </c>
      <c r="H296" s="5">
        <v>9528</v>
      </c>
      <c r="I296">
        <f t="shared" ca="1" si="18"/>
        <v>0.60351009397589828</v>
      </c>
      <c r="J296" t="str">
        <f>Feuil1!E296</f>
        <v>BRISTOL</v>
      </c>
      <c r="K296" t="s">
        <v>343</v>
      </c>
      <c r="L296" s="2" t="str">
        <f t="shared" si="19"/>
        <v>31012230,9,9528,BRISTOL,GENEVA</v>
      </c>
    </row>
    <row r="297" spans="1:12" x14ac:dyDescent="0.25">
      <c r="A297" s="1">
        <f>Feuil1!A297</f>
        <v>43769</v>
      </c>
      <c r="B297" s="6">
        <v>3101</v>
      </c>
      <c r="C297" s="6" t="s">
        <v>427</v>
      </c>
      <c r="D297" s="7" t="str">
        <f t="shared" si="16"/>
        <v>31012230</v>
      </c>
      <c r="E297" s="5">
        <v>6.6081530080055835</v>
      </c>
      <c r="F297" s="5">
        <f t="shared" si="17"/>
        <v>6</v>
      </c>
      <c r="G297" s="5">
        <v>513.75780940510651</v>
      </c>
      <c r="H297" s="5">
        <v>513</v>
      </c>
      <c r="I297">
        <f t="shared" ca="1" si="18"/>
        <v>0.594582883061887</v>
      </c>
      <c r="J297" t="str">
        <f>Feuil1!E297</f>
        <v>VIENNA</v>
      </c>
      <c r="K297" t="s">
        <v>343</v>
      </c>
      <c r="L297" s="2" t="str">
        <f t="shared" si="19"/>
        <v>31012230,6,513,VIENNA,GENEVA</v>
      </c>
    </row>
    <row r="298" spans="1:12" x14ac:dyDescent="0.25">
      <c r="A298" s="1">
        <f>Feuil1!A298</f>
        <v>43769</v>
      </c>
      <c r="B298" s="6">
        <v>3101</v>
      </c>
      <c r="C298" s="6" t="s">
        <v>427</v>
      </c>
      <c r="D298" s="7" t="str">
        <f t="shared" si="16"/>
        <v>31012230</v>
      </c>
      <c r="E298" s="5">
        <v>6.5863881899130217</v>
      </c>
      <c r="F298" s="5">
        <f t="shared" si="17"/>
        <v>6</v>
      </c>
      <c r="G298" s="5">
        <v>5757.048006588765</v>
      </c>
      <c r="H298" s="5">
        <v>5757</v>
      </c>
      <c r="I298">
        <f t="shared" ca="1" si="18"/>
        <v>7.0077918079686219E-2</v>
      </c>
      <c r="J298" t="str">
        <f>Feuil1!E298</f>
        <v>AMSTERDAM</v>
      </c>
      <c r="K298" t="s">
        <v>343</v>
      </c>
      <c r="L298" s="2" t="str">
        <f t="shared" si="19"/>
        <v>31012230,6,5757,AMSTERDAM,GENEVA</v>
      </c>
    </row>
    <row r="299" spans="1:12" x14ac:dyDescent="0.25">
      <c r="A299" s="1">
        <f>Feuil1!A299</f>
        <v>43769</v>
      </c>
      <c r="B299" s="6">
        <v>3101</v>
      </c>
      <c r="C299" s="6" t="s">
        <v>427</v>
      </c>
      <c r="D299" s="7" t="str">
        <f t="shared" si="16"/>
        <v>31012230</v>
      </c>
      <c r="E299" s="5">
        <v>8.170273073386376</v>
      </c>
      <c r="F299" s="5">
        <f t="shared" si="17"/>
        <v>8</v>
      </c>
      <c r="G299" s="5">
        <v>8235.9069326586268</v>
      </c>
      <c r="H299" s="5">
        <v>8235</v>
      </c>
      <c r="I299">
        <f t="shared" ca="1" si="18"/>
        <v>0.8307632052164633</v>
      </c>
      <c r="J299" t="str">
        <f>Feuil1!E299</f>
        <v>MILAN LIN</v>
      </c>
      <c r="K299" t="s">
        <v>343</v>
      </c>
      <c r="L299" s="2" t="str">
        <f t="shared" si="19"/>
        <v>31012230,8,8235,MILAN LIN,GENEVA</v>
      </c>
    </row>
    <row r="300" spans="1:12" x14ac:dyDescent="0.25">
      <c r="A300" s="1">
        <f>Feuil1!A300</f>
        <v>43769</v>
      </c>
      <c r="B300" s="6">
        <v>3101</v>
      </c>
      <c r="C300" s="6" t="s">
        <v>427</v>
      </c>
      <c r="D300" s="7" t="str">
        <f t="shared" si="16"/>
        <v>31012230</v>
      </c>
      <c r="E300" s="5">
        <v>3.4730205067193243</v>
      </c>
      <c r="F300" s="5">
        <f t="shared" si="17"/>
        <v>3</v>
      </c>
      <c r="G300" s="5">
        <v>9082.7731268744719</v>
      </c>
      <c r="H300" s="5">
        <v>9082</v>
      </c>
      <c r="I300">
        <f t="shared" ca="1" si="18"/>
        <v>0.18467859138907139</v>
      </c>
      <c r="J300" t="str">
        <f>Feuil1!E300</f>
        <v>ISTANBUL IST</v>
      </c>
      <c r="K300" t="s">
        <v>343</v>
      </c>
      <c r="L300" s="2" t="str">
        <f t="shared" si="19"/>
        <v>31012230,3,9082,ISTANBUL IST,GENEVA</v>
      </c>
    </row>
    <row r="301" spans="1:12" x14ac:dyDescent="0.25">
      <c r="A301" s="1">
        <f>Feuil1!A301</f>
        <v>43769</v>
      </c>
      <c r="B301" s="6">
        <v>3101</v>
      </c>
      <c r="C301" s="6" t="s">
        <v>427</v>
      </c>
      <c r="D301" s="7" t="str">
        <f t="shared" si="16"/>
        <v>31012230</v>
      </c>
      <c r="E301" s="5">
        <v>9.3603750511270896</v>
      </c>
      <c r="F301" s="5">
        <f t="shared" si="17"/>
        <v>9</v>
      </c>
      <c r="G301" s="5">
        <v>9938.9221099652223</v>
      </c>
      <c r="H301" s="5">
        <v>9938</v>
      </c>
      <c r="I301">
        <f t="shared" ca="1" si="18"/>
        <v>0.42203201227571674</v>
      </c>
      <c r="J301" t="str">
        <f>Feuil1!E301</f>
        <v>DUBAI</v>
      </c>
      <c r="K301" t="s">
        <v>343</v>
      </c>
      <c r="L301" s="2" t="str">
        <f t="shared" si="19"/>
        <v>31012230,9,9938,DUBAI,GENEVA</v>
      </c>
    </row>
    <row r="302" spans="1:12" x14ac:dyDescent="0.25">
      <c r="A302" s="1">
        <f>Feuil1!A302</f>
        <v>43769</v>
      </c>
      <c r="B302" s="6">
        <v>3101</v>
      </c>
      <c r="C302" s="6" t="s">
        <v>427</v>
      </c>
      <c r="D302" s="7" t="str">
        <f t="shared" si="16"/>
        <v>31012230</v>
      </c>
      <c r="E302" s="5">
        <v>3.8785352893254044</v>
      </c>
      <c r="F302" s="5">
        <f t="shared" si="17"/>
        <v>3</v>
      </c>
      <c r="G302" s="5">
        <v>4941.9389025510973</v>
      </c>
      <c r="H302" s="5">
        <v>4941</v>
      </c>
      <c r="I302">
        <f t="shared" ca="1" si="18"/>
        <v>0.1918997760461244</v>
      </c>
      <c r="J302" t="str">
        <f>Feuil1!E302</f>
        <v>PORTO</v>
      </c>
      <c r="K302" t="s">
        <v>343</v>
      </c>
      <c r="L302" s="2" t="str">
        <f t="shared" si="19"/>
        <v>31012230,3,4941,PORTO,GENEVA</v>
      </c>
    </row>
    <row r="303" spans="1:12" x14ac:dyDescent="0.25">
      <c r="A303" s="1">
        <f>Feuil1!A303</f>
        <v>43769</v>
      </c>
      <c r="B303" s="6">
        <v>3101</v>
      </c>
      <c r="C303" s="6" t="s">
        <v>427</v>
      </c>
      <c r="D303" s="7" t="str">
        <f t="shared" si="16"/>
        <v>31012230</v>
      </c>
      <c r="E303" s="5">
        <v>2.4501573134715171</v>
      </c>
      <c r="F303" s="5">
        <f t="shared" si="17"/>
        <v>2</v>
      </c>
      <c r="G303" s="5">
        <v>5876.1773236932258</v>
      </c>
      <c r="H303" s="5">
        <v>5876</v>
      </c>
      <c r="I303">
        <f t="shared" ca="1" si="18"/>
        <v>0.65395792845803358</v>
      </c>
      <c r="J303" t="str">
        <f>Feuil1!E303</f>
        <v>AMSTERDAM</v>
      </c>
      <c r="K303" t="s">
        <v>343</v>
      </c>
      <c r="L303" s="2" t="str">
        <f t="shared" si="19"/>
        <v>31012230,2,5876,AMSTERDAM,GENEVA</v>
      </c>
    </row>
    <row r="304" spans="1:12" x14ac:dyDescent="0.25">
      <c r="A304" s="1">
        <f>Feuil1!A304</f>
        <v>43769</v>
      </c>
      <c r="B304" s="6">
        <v>3101</v>
      </c>
      <c r="C304" s="6" t="s">
        <v>427</v>
      </c>
      <c r="D304" s="7" t="str">
        <f t="shared" si="16"/>
        <v>31012230</v>
      </c>
      <c r="E304" s="5">
        <v>0.12777659933608021</v>
      </c>
      <c r="F304" s="5">
        <f t="shared" si="17"/>
        <v>0</v>
      </c>
      <c r="G304" s="5">
        <v>5571.6043580294654</v>
      </c>
      <c r="H304" s="5">
        <v>5571</v>
      </c>
      <c r="I304">
        <f t="shared" ca="1" si="18"/>
        <v>1.8551540825879287E-2</v>
      </c>
      <c r="J304" t="str">
        <f>Feuil1!E304</f>
        <v>LONDON LGW</v>
      </c>
      <c r="K304" t="s">
        <v>343</v>
      </c>
      <c r="L304" s="2" t="str">
        <f t="shared" si="19"/>
        <v>31012230,0,5571,LONDON LGW,GENEVA</v>
      </c>
    </row>
    <row r="305" spans="1:12" x14ac:dyDescent="0.25">
      <c r="A305" s="1">
        <f>Feuil1!A305</f>
        <v>43769</v>
      </c>
      <c r="B305" s="6">
        <v>3101</v>
      </c>
      <c r="C305" s="6" t="s">
        <v>427</v>
      </c>
      <c r="D305" s="7" t="str">
        <f t="shared" si="16"/>
        <v>31012230</v>
      </c>
      <c r="E305" s="5">
        <v>4.7340104433162988</v>
      </c>
      <c r="F305" s="5">
        <f t="shared" si="17"/>
        <v>4</v>
      </c>
      <c r="G305" s="5">
        <v>1091.7285605857785</v>
      </c>
      <c r="H305" s="5">
        <v>1091</v>
      </c>
      <c r="I305">
        <f t="shared" ca="1" si="18"/>
        <v>0.27738349018095632</v>
      </c>
      <c r="J305" t="str">
        <f>Feuil1!E305</f>
        <v>ATHENS</v>
      </c>
      <c r="K305" t="s">
        <v>343</v>
      </c>
      <c r="L305" s="2" t="str">
        <f t="shared" si="19"/>
        <v>31012230,4,1091,ATHENS,GENEVA</v>
      </c>
    </row>
    <row r="306" spans="1:12" x14ac:dyDescent="0.25">
      <c r="A306" s="1">
        <f>Feuil1!A306</f>
        <v>43769</v>
      </c>
      <c r="B306" s="6">
        <v>3101</v>
      </c>
      <c r="C306" s="6" t="s">
        <v>427</v>
      </c>
      <c r="D306" s="7" t="str">
        <f t="shared" si="16"/>
        <v>31012230</v>
      </c>
      <c r="E306" s="5">
        <v>7.3572586004136831</v>
      </c>
      <c r="F306" s="5">
        <f t="shared" si="17"/>
        <v>7</v>
      </c>
      <c r="G306" s="5">
        <v>809.96019083039664</v>
      </c>
      <c r="H306" s="5">
        <v>809</v>
      </c>
      <c r="I306">
        <f t="shared" ca="1" si="18"/>
        <v>0.61304959091353195</v>
      </c>
      <c r="J306" t="str">
        <f>Feuil1!E306</f>
        <v>AMSTERDAM</v>
      </c>
      <c r="K306" t="s">
        <v>343</v>
      </c>
      <c r="L306" s="2" t="str">
        <f t="shared" si="19"/>
        <v>31012230,7,809,AMSTERDAM,GENEVA</v>
      </c>
    </row>
    <row r="307" spans="1:12" x14ac:dyDescent="0.25">
      <c r="A307" s="1">
        <f>Feuil1!A307</f>
        <v>43769</v>
      </c>
      <c r="B307" s="6">
        <v>3101</v>
      </c>
      <c r="C307" s="6" t="s">
        <v>427</v>
      </c>
      <c r="D307" s="7" t="str">
        <f t="shared" si="16"/>
        <v>31012230</v>
      </c>
      <c r="E307" s="5">
        <v>3.6469601164658183</v>
      </c>
      <c r="F307" s="5">
        <f t="shared" si="17"/>
        <v>3</v>
      </c>
      <c r="G307" s="5">
        <v>1185.1558355436698</v>
      </c>
      <c r="H307" s="5">
        <v>1185</v>
      </c>
      <c r="I307">
        <f t="shared" ca="1" si="18"/>
        <v>0.88354275130791737</v>
      </c>
      <c r="J307" t="str">
        <f>Feuil1!E307</f>
        <v>NICE</v>
      </c>
      <c r="K307" t="s">
        <v>343</v>
      </c>
      <c r="L307" s="2" t="str">
        <f t="shared" si="19"/>
        <v>31012230,3,1185,NICE,GENEVA</v>
      </c>
    </row>
    <row r="308" spans="1:12" x14ac:dyDescent="0.25">
      <c r="A308" s="1">
        <f>Feuil1!A308</f>
        <v>43769</v>
      </c>
      <c r="B308" s="6">
        <v>3101</v>
      </c>
      <c r="C308" s="6" t="s">
        <v>427</v>
      </c>
      <c r="D308" s="7" t="str">
        <f t="shared" si="16"/>
        <v>31012230</v>
      </c>
      <c r="E308" s="5">
        <v>0.84702874313510534</v>
      </c>
      <c r="F308" s="5">
        <f t="shared" si="17"/>
        <v>0</v>
      </c>
      <c r="G308" s="5">
        <v>6675.1131932645167</v>
      </c>
      <c r="H308" s="5">
        <v>6675</v>
      </c>
      <c r="I308">
        <f t="shared" ca="1" si="18"/>
        <v>0.82784775174201397</v>
      </c>
      <c r="J308" t="str">
        <f>Feuil1!E308</f>
        <v>VIENNA</v>
      </c>
      <c r="K308" t="s">
        <v>343</v>
      </c>
      <c r="L308" s="2" t="str">
        <f t="shared" si="19"/>
        <v>31012230,0,6675,VIENNA,GENEVA</v>
      </c>
    </row>
    <row r="309" spans="1:12" x14ac:dyDescent="0.25">
      <c r="A309" s="1">
        <f>Feuil1!A309</f>
        <v>43769</v>
      </c>
      <c r="B309" s="6">
        <v>3101</v>
      </c>
      <c r="C309" s="6" t="s">
        <v>427</v>
      </c>
      <c r="D309" s="7" t="str">
        <f t="shared" si="16"/>
        <v>31012230</v>
      </c>
      <c r="E309" s="5">
        <v>8.1161851671126968</v>
      </c>
      <c r="F309" s="5">
        <f t="shared" si="17"/>
        <v>8</v>
      </c>
      <c r="G309" s="5">
        <v>9092.5463763210519</v>
      </c>
      <c r="H309" s="5">
        <v>9092</v>
      </c>
      <c r="I309">
        <f t="shared" ca="1" si="18"/>
        <v>0.14312490791332089</v>
      </c>
      <c r="J309" t="str">
        <f>Feuil1!E309</f>
        <v>PARIS ORY</v>
      </c>
      <c r="K309" t="s">
        <v>343</v>
      </c>
      <c r="L309" s="2" t="str">
        <f t="shared" si="19"/>
        <v>31012230,8,9092,PARIS ORY,GENEVA</v>
      </c>
    </row>
    <row r="310" spans="1:12" x14ac:dyDescent="0.25">
      <c r="A310" s="1">
        <f>Feuil1!A310</f>
        <v>43769</v>
      </c>
      <c r="B310" s="6">
        <v>3101</v>
      </c>
      <c r="C310" s="6" t="s">
        <v>427</v>
      </c>
      <c r="D310" s="7" t="str">
        <f t="shared" si="16"/>
        <v>31012230</v>
      </c>
      <c r="E310" s="5">
        <v>9.7218180706602997</v>
      </c>
      <c r="F310" s="5">
        <f t="shared" si="17"/>
        <v>9</v>
      </c>
      <c r="G310" s="5">
        <v>8318.600263465094</v>
      </c>
      <c r="H310" s="5">
        <v>8318</v>
      </c>
      <c r="I310">
        <f t="shared" ca="1" si="18"/>
        <v>0.82359758252603266</v>
      </c>
      <c r="J310" t="str">
        <f>Feuil1!E310</f>
        <v>FARO</v>
      </c>
      <c r="K310" t="s">
        <v>343</v>
      </c>
      <c r="L310" s="2" t="str">
        <f t="shared" si="19"/>
        <v>31012230,9,8318,FARO,GENEVA</v>
      </c>
    </row>
    <row r="311" spans="1:12" x14ac:dyDescent="0.25">
      <c r="A311" s="1">
        <f>Feuil1!A311</f>
        <v>43769</v>
      </c>
      <c r="B311" s="6">
        <v>3101</v>
      </c>
      <c r="C311" s="6" t="s">
        <v>427</v>
      </c>
      <c r="D311" s="7" t="str">
        <f t="shared" si="16"/>
        <v>31012230</v>
      </c>
      <c r="E311" s="5">
        <v>7.9873970076680134</v>
      </c>
      <c r="F311" s="5">
        <f t="shared" si="17"/>
        <v>7</v>
      </c>
      <c r="G311" s="5">
        <v>576.05448873967907</v>
      </c>
      <c r="H311" s="5">
        <v>576</v>
      </c>
      <c r="I311">
        <f t="shared" ca="1" si="18"/>
        <v>0.31786853254589298</v>
      </c>
      <c r="J311" t="str">
        <f>Feuil1!E311</f>
        <v>MUNICH</v>
      </c>
      <c r="K311" t="s">
        <v>343</v>
      </c>
      <c r="L311" s="2" t="str">
        <f t="shared" si="19"/>
        <v>31012230,7,576,MUNICH,GENEVA</v>
      </c>
    </row>
    <row r="312" spans="1:12" x14ac:dyDescent="0.25">
      <c r="A312" s="1">
        <f>Feuil1!A312</f>
        <v>43769</v>
      </c>
      <c r="B312" s="6">
        <v>3101</v>
      </c>
      <c r="C312" s="6" t="s">
        <v>427</v>
      </c>
      <c r="D312" s="7" t="str">
        <f t="shared" si="16"/>
        <v>31012230</v>
      </c>
      <c r="E312" s="5">
        <v>8.3548808177159284</v>
      </c>
      <c r="F312" s="5">
        <f t="shared" si="17"/>
        <v>8</v>
      </c>
      <c r="G312" s="5">
        <v>1233.009149063502</v>
      </c>
      <c r="H312" s="5">
        <v>1233</v>
      </c>
      <c r="I312">
        <f t="shared" ca="1" si="18"/>
        <v>0.4393518569059599</v>
      </c>
      <c r="J312" t="str">
        <f>Feuil1!E312</f>
        <v>BIRMINGHAM</v>
      </c>
      <c r="K312" t="s">
        <v>343</v>
      </c>
      <c r="L312" s="2" t="str">
        <f t="shared" si="19"/>
        <v>31012230,8,1233,BIRMINGHAM,GENEVA</v>
      </c>
    </row>
    <row r="313" spans="1:12" x14ac:dyDescent="0.25">
      <c r="A313" s="1">
        <f>Feuil1!A313</f>
        <v>43769</v>
      </c>
      <c r="B313" s="6">
        <v>3101</v>
      </c>
      <c r="C313" s="6" t="s">
        <v>427</v>
      </c>
      <c r="D313" s="7" t="str">
        <f t="shared" si="16"/>
        <v>31012230</v>
      </c>
      <c r="E313" s="5">
        <v>0.78162521504863358</v>
      </c>
      <c r="F313" s="5">
        <f t="shared" si="17"/>
        <v>0</v>
      </c>
      <c r="G313" s="5">
        <v>3292.1218369896542</v>
      </c>
      <c r="H313" s="5">
        <v>3292</v>
      </c>
      <c r="I313">
        <f t="shared" ca="1" si="18"/>
        <v>1.9069760044887474E-4</v>
      </c>
      <c r="J313" t="str">
        <f>Feuil1!E313</f>
        <v>LISBON</v>
      </c>
      <c r="K313" t="s">
        <v>343</v>
      </c>
      <c r="L313" s="2" t="str">
        <f t="shared" si="19"/>
        <v>31012230,0,3292,LISBON,GENEVA</v>
      </c>
    </row>
    <row r="314" spans="1:12" x14ac:dyDescent="0.25">
      <c r="A314" s="1">
        <f>Feuil1!A314</f>
        <v>43769</v>
      </c>
      <c r="B314" s="6">
        <v>3101</v>
      </c>
      <c r="C314" s="6" t="s">
        <v>427</v>
      </c>
      <c r="D314" s="7" t="str">
        <f t="shared" si="16"/>
        <v>31012230</v>
      </c>
      <c r="E314" s="5">
        <v>6.0845221579548792</v>
      </c>
      <c r="F314" s="5">
        <f t="shared" si="17"/>
        <v>6</v>
      </c>
      <c r="G314" s="5">
        <v>6283.4784625103166</v>
      </c>
      <c r="H314" s="5">
        <v>6283</v>
      </c>
      <c r="I314">
        <f t="shared" ca="1" si="18"/>
        <v>5.5384507251544202E-2</v>
      </c>
      <c r="J314" t="str">
        <f>Feuil1!E314</f>
        <v>MARSA ALAM</v>
      </c>
      <c r="K314" t="s">
        <v>343</v>
      </c>
      <c r="L314" s="2" t="str">
        <f t="shared" si="19"/>
        <v>31012230,6,6283,MARSA ALAM,GENEVA</v>
      </c>
    </row>
    <row r="315" spans="1:12" x14ac:dyDescent="0.25">
      <c r="A315" s="1">
        <f>Feuil1!A315</f>
        <v>43769</v>
      </c>
      <c r="B315" s="6">
        <v>3101</v>
      </c>
      <c r="C315" s="6" t="s">
        <v>427</v>
      </c>
      <c r="D315" s="7" t="str">
        <f t="shared" si="16"/>
        <v>31012230</v>
      </c>
      <c r="E315" s="5">
        <v>0.60605717159071482</v>
      </c>
      <c r="F315" s="5">
        <f t="shared" si="17"/>
        <v>0</v>
      </c>
      <c r="G315" s="5">
        <v>1.6977183471045265</v>
      </c>
      <c r="H315" s="5">
        <v>1</v>
      </c>
      <c r="I315">
        <f t="shared" ca="1" si="18"/>
        <v>0.55042994682758928</v>
      </c>
      <c r="J315" t="str">
        <f>Feuil1!E315</f>
        <v>EDINBURGH</v>
      </c>
      <c r="K315" t="s">
        <v>343</v>
      </c>
      <c r="L315" s="2" t="str">
        <f t="shared" si="19"/>
        <v>31012230,0,1,EDINBURGH,GENEVA</v>
      </c>
    </row>
    <row r="316" spans="1:12" x14ac:dyDescent="0.25">
      <c r="A316" s="1">
        <f>Feuil1!A316</f>
        <v>43769</v>
      </c>
      <c r="B316" s="6">
        <v>3101</v>
      </c>
      <c r="C316" s="6" t="s">
        <v>427</v>
      </c>
      <c r="D316" s="7" t="str">
        <f t="shared" si="16"/>
        <v>31012230</v>
      </c>
      <c r="E316" s="5">
        <v>8.3638299526663058</v>
      </c>
      <c r="F316" s="5">
        <f t="shared" si="17"/>
        <v>8</v>
      </c>
      <c r="G316" s="5">
        <v>9019.8153286607703</v>
      </c>
      <c r="H316" s="5">
        <v>9019</v>
      </c>
      <c r="I316">
        <f t="shared" ca="1" si="18"/>
        <v>0.52186842006745948</v>
      </c>
      <c r="J316" t="str">
        <f>Feuil1!E316</f>
        <v>BRISTOL</v>
      </c>
      <c r="K316" t="s">
        <v>343</v>
      </c>
      <c r="L316" s="2" t="str">
        <f t="shared" si="19"/>
        <v>31012230,8,9019,BRISTOL,GENEVA</v>
      </c>
    </row>
    <row r="317" spans="1:12" x14ac:dyDescent="0.25">
      <c r="A317" s="1">
        <f>Feuil1!A317</f>
        <v>43769</v>
      </c>
      <c r="B317" s="6">
        <v>3101</v>
      </c>
      <c r="C317" s="6" t="s">
        <v>427</v>
      </c>
      <c r="D317" s="7" t="str">
        <f t="shared" si="16"/>
        <v>31012230</v>
      </c>
      <c r="E317" s="5">
        <v>3.4913536047284843</v>
      </c>
      <c r="F317" s="5">
        <f t="shared" si="17"/>
        <v>3</v>
      </c>
      <c r="G317" s="5">
        <v>9544.4621759278834</v>
      </c>
      <c r="H317" s="5">
        <v>9544</v>
      </c>
      <c r="I317">
        <f t="shared" ca="1" si="18"/>
        <v>0.15107760073866017</v>
      </c>
      <c r="J317" t="str">
        <f>Feuil1!E317</f>
        <v>PORTO</v>
      </c>
      <c r="K317" t="s">
        <v>343</v>
      </c>
      <c r="L317" s="2" t="str">
        <f t="shared" si="19"/>
        <v>31012230,3,9544,PORTO,GENEVA</v>
      </c>
    </row>
    <row r="318" spans="1:12" x14ac:dyDescent="0.25">
      <c r="A318" s="1">
        <f>Feuil1!A318</f>
        <v>43769</v>
      </c>
      <c r="B318" s="6">
        <v>3101</v>
      </c>
      <c r="C318" s="6" t="s">
        <v>427</v>
      </c>
      <c r="D318" s="7" t="str">
        <f t="shared" si="16"/>
        <v>31012230</v>
      </c>
      <c r="E318" s="5">
        <v>3.0741001727768502</v>
      </c>
      <c r="F318" s="5">
        <f t="shared" si="17"/>
        <v>3</v>
      </c>
      <c r="G318" s="5">
        <v>8418.1057178509727</v>
      </c>
      <c r="H318" s="5">
        <v>8418</v>
      </c>
      <c r="I318">
        <f t="shared" ca="1" si="18"/>
        <v>0.81408108787177191</v>
      </c>
      <c r="J318" t="str">
        <f>Feuil1!E318</f>
        <v>LONDON LHR</v>
      </c>
      <c r="K318" t="s">
        <v>343</v>
      </c>
      <c r="L318" s="2" t="str">
        <f t="shared" si="19"/>
        <v>31012230,3,8418,LONDON LHR,GENEVA</v>
      </c>
    </row>
    <row r="319" spans="1:12" x14ac:dyDescent="0.25">
      <c r="A319" s="1">
        <f>Feuil1!A319</f>
        <v>43769</v>
      </c>
      <c r="B319" s="6">
        <v>3101</v>
      </c>
      <c r="C319" s="6" t="s">
        <v>427</v>
      </c>
      <c r="D319" s="7" t="str">
        <f t="shared" si="16"/>
        <v>31012230</v>
      </c>
      <c r="E319" s="5">
        <v>6.4741856970709977</v>
      </c>
      <c r="F319" s="5">
        <f t="shared" si="17"/>
        <v>6</v>
      </c>
      <c r="G319" s="5">
        <v>193.25594151712977</v>
      </c>
      <c r="H319" s="5">
        <v>193</v>
      </c>
      <c r="I319">
        <f t="shared" ca="1" si="18"/>
        <v>0.48338454268566489</v>
      </c>
      <c r="J319" t="str">
        <f>Feuil1!E319</f>
        <v>AMSTERDAM</v>
      </c>
      <c r="K319" t="s">
        <v>343</v>
      </c>
      <c r="L319" s="2" t="str">
        <f t="shared" si="19"/>
        <v>31012230,6,193,AMSTERDAM,GENEVA</v>
      </c>
    </row>
    <row r="320" spans="1:12" x14ac:dyDescent="0.25">
      <c r="A320" s="1">
        <f>Feuil1!A320</f>
        <v>43769</v>
      </c>
      <c r="B320" s="6">
        <v>3101</v>
      </c>
      <c r="C320" s="6" t="s">
        <v>427</v>
      </c>
      <c r="D320" s="7" t="str">
        <f t="shared" si="16"/>
        <v>31012230</v>
      </c>
      <c r="E320" s="5">
        <v>2.1681267867087728</v>
      </c>
      <c r="F320" s="5">
        <f t="shared" si="17"/>
        <v>2</v>
      </c>
      <c r="G320" s="5">
        <v>1545.9182879373934</v>
      </c>
      <c r="H320" s="5">
        <v>1545</v>
      </c>
      <c r="I320">
        <f t="shared" ca="1" si="18"/>
        <v>0.43414063767835454</v>
      </c>
      <c r="J320" t="str">
        <f>Feuil1!E320</f>
        <v>BRUSSELS</v>
      </c>
      <c r="K320" t="s">
        <v>343</v>
      </c>
      <c r="L320" s="2" t="str">
        <f t="shared" si="19"/>
        <v>31012230,2,1545,BRUSSELS,GENEVA</v>
      </c>
    </row>
    <row r="321" spans="1:12" x14ac:dyDescent="0.25">
      <c r="A321" s="1">
        <f>Feuil1!A321</f>
        <v>43769</v>
      </c>
      <c r="B321" s="6">
        <v>3101</v>
      </c>
      <c r="C321" s="6" t="s">
        <v>427</v>
      </c>
      <c r="D321" s="7" t="str">
        <f t="shared" si="16"/>
        <v>31012230</v>
      </c>
      <c r="E321" s="5">
        <v>4.6928375555809954</v>
      </c>
      <c r="F321" s="5">
        <f t="shared" si="17"/>
        <v>4</v>
      </c>
      <c r="G321" s="5">
        <v>9839.1338439016999</v>
      </c>
      <c r="H321" s="5">
        <v>9839</v>
      </c>
      <c r="I321">
        <f t="shared" ca="1" si="18"/>
        <v>0.10944200658693459</v>
      </c>
      <c r="J321" t="str">
        <f>Feuil1!E321</f>
        <v>MARRAKECH</v>
      </c>
      <c r="K321" t="s">
        <v>343</v>
      </c>
      <c r="L321" s="2" t="str">
        <f t="shared" si="19"/>
        <v>31012230,4,9839,MARRAKECH,GENEVA</v>
      </c>
    </row>
    <row r="322" spans="1:12" x14ac:dyDescent="0.25">
      <c r="A322" s="1">
        <f>Feuil1!A322</f>
        <v>43769</v>
      </c>
      <c r="B322" s="6">
        <v>3101</v>
      </c>
      <c r="C322" s="6" t="s">
        <v>427</v>
      </c>
      <c r="D322" s="7" t="str">
        <f t="shared" ref="D322:D352" si="20">CONCATENATE(B322,C322)</f>
        <v>31012230</v>
      </c>
      <c r="E322" s="5">
        <v>6.9812004437484809</v>
      </c>
      <c r="F322" s="5">
        <f t="shared" si="17"/>
        <v>6</v>
      </c>
      <c r="G322" s="5">
        <v>7452.1612526840063</v>
      </c>
      <c r="H322" s="5">
        <v>7452</v>
      </c>
      <c r="I322">
        <f t="shared" ca="1" si="18"/>
        <v>0.74127349855298275</v>
      </c>
      <c r="J322" t="str">
        <f>Feuil1!E322</f>
        <v>BARCELONA</v>
      </c>
      <c r="K322" t="s">
        <v>343</v>
      </c>
      <c r="L322" s="2" t="str">
        <f t="shared" si="19"/>
        <v>31012230,6,7452,BARCELONA,GENEVA</v>
      </c>
    </row>
    <row r="323" spans="1:12" x14ac:dyDescent="0.25">
      <c r="A323" s="1">
        <f>Feuil1!A323</f>
        <v>43769</v>
      </c>
      <c r="B323" s="6">
        <v>3101</v>
      </c>
      <c r="C323" s="6" t="s">
        <v>427</v>
      </c>
      <c r="D323" s="7" t="str">
        <f t="shared" si="20"/>
        <v>31012230</v>
      </c>
      <c r="E323" s="5">
        <v>4.7456720051613477</v>
      </c>
      <c r="F323" s="5">
        <f t="shared" ref="F323:F352" si="21">INT(E323)</f>
        <v>4</v>
      </c>
      <c r="G323" s="5">
        <v>5643.0440676062417</v>
      </c>
      <c r="H323" s="5">
        <v>5643</v>
      </c>
      <c r="I323">
        <f t="shared" ref="I323:I352" ca="1" si="22">RAND()</f>
        <v>0.24021715931324805</v>
      </c>
      <c r="J323" t="str">
        <f>Feuil1!E323</f>
        <v>NANTES</v>
      </c>
      <c r="K323" t="s">
        <v>343</v>
      </c>
      <c r="L323" s="2" t="str">
        <f t="shared" ref="L323:L352" si="23">CONCATENATE(D323,",",F323,",",H323,",",J323,",",K323)</f>
        <v>31012230,4,5643,NANTES,GENEVA</v>
      </c>
    </row>
    <row r="324" spans="1:12" x14ac:dyDescent="0.25">
      <c r="A324" s="1">
        <f>Feuil1!A324</f>
        <v>43769</v>
      </c>
      <c r="B324" s="6">
        <v>3101</v>
      </c>
      <c r="C324" s="6" t="s">
        <v>427</v>
      </c>
      <c r="D324" s="7" t="str">
        <f t="shared" si="20"/>
        <v>31012230</v>
      </c>
      <c r="E324" s="5">
        <v>3.8788855840324898</v>
      </c>
      <c r="F324" s="5">
        <f t="shared" si="21"/>
        <v>3</v>
      </c>
      <c r="G324" s="5">
        <v>5399.9779725205508</v>
      </c>
      <c r="H324" s="5">
        <v>5399</v>
      </c>
      <c r="I324">
        <f t="shared" ca="1" si="22"/>
        <v>0.80305434685794674</v>
      </c>
      <c r="J324" t="str">
        <f>Feuil1!E324</f>
        <v>VIENNA</v>
      </c>
      <c r="K324" t="s">
        <v>343</v>
      </c>
      <c r="L324" s="2" t="str">
        <f t="shared" si="23"/>
        <v>31012230,3,5399,VIENNA,GENEVA</v>
      </c>
    </row>
    <row r="325" spans="1:12" x14ac:dyDescent="0.25">
      <c r="A325" s="1">
        <f>Feuil1!A325</f>
        <v>43769</v>
      </c>
      <c r="B325" s="6">
        <v>3101</v>
      </c>
      <c r="C325" s="6" t="s">
        <v>427</v>
      </c>
      <c r="D325" s="7" t="str">
        <f t="shared" si="20"/>
        <v>31012230</v>
      </c>
      <c r="E325" s="5">
        <v>3.7644855949531708</v>
      </c>
      <c r="F325" s="5">
        <f t="shared" si="21"/>
        <v>3</v>
      </c>
      <c r="G325" s="5">
        <v>1837.205656194667</v>
      </c>
      <c r="H325" s="5">
        <v>1837</v>
      </c>
      <c r="I325">
        <f t="shared" ca="1" si="22"/>
        <v>0.15256605987897365</v>
      </c>
      <c r="J325" t="str">
        <f>Feuil1!E325</f>
        <v>LONDON LGW</v>
      </c>
      <c r="K325" t="s">
        <v>343</v>
      </c>
      <c r="L325" s="2" t="str">
        <f t="shared" si="23"/>
        <v>31012230,3,1837,LONDON LGW,GENEVA</v>
      </c>
    </row>
    <row r="326" spans="1:12" x14ac:dyDescent="0.25">
      <c r="A326" s="1">
        <f>Feuil1!A326</f>
        <v>43769</v>
      </c>
      <c r="B326" s="6">
        <v>3101</v>
      </c>
      <c r="C326" s="6" t="s">
        <v>427</v>
      </c>
      <c r="D326" s="7" t="str">
        <f t="shared" si="20"/>
        <v>31012230</v>
      </c>
      <c r="E326" s="5">
        <v>4.0144772559395125</v>
      </c>
      <c r="F326" s="5">
        <f t="shared" si="21"/>
        <v>4</v>
      </c>
      <c r="G326" s="5">
        <v>3918.737074372345</v>
      </c>
      <c r="H326" s="5">
        <v>3918</v>
      </c>
      <c r="I326">
        <f t="shared" ca="1" si="22"/>
        <v>0.41270836210743189</v>
      </c>
      <c r="J326" t="str">
        <f>Feuil1!E326</f>
        <v>PARIS CDG</v>
      </c>
      <c r="K326" t="s">
        <v>343</v>
      </c>
      <c r="L326" s="2" t="str">
        <f t="shared" si="23"/>
        <v>31012230,4,3918,PARIS CDG,GENEVA</v>
      </c>
    </row>
    <row r="327" spans="1:12" x14ac:dyDescent="0.25">
      <c r="A327" s="1">
        <f>Feuil1!A327</f>
        <v>43769</v>
      </c>
      <c r="B327" s="6">
        <v>3101</v>
      </c>
      <c r="C327" s="6" t="s">
        <v>427</v>
      </c>
      <c r="D327" s="7" t="str">
        <f t="shared" si="20"/>
        <v>31012230</v>
      </c>
      <c r="E327" s="5">
        <v>4.6960539754950776</v>
      </c>
      <c r="F327" s="5">
        <f t="shared" si="21"/>
        <v>4</v>
      </c>
      <c r="G327" s="5">
        <v>9796.7549509672481</v>
      </c>
      <c r="H327" s="5">
        <v>9796</v>
      </c>
      <c r="I327">
        <f t="shared" ca="1" si="22"/>
        <v>0.96283934582789099</v>
      </c>
      <c r="J327" t="str">
        <f>Feuil1!E327</f>
        <v>LONDON LHR</v>
      </c>
      <c r="K327" t="s">
        <v>343</v>
      </c>
      <c r="L327" s="2" t="str">
        <f t="shared" si="23"/>
        <v>31012230,4,9796,LONDON LHR,GENEVA</v>
      </c>
    </row>
    <row r="328" spans="1:12" x14ac:dyDescent="0.25">
      <c r="A328" s="1">
        <f>Feuil1!A328</f>
        <v>43769</v>
      </c>
      <c r="B328" s="6">
        <v>3101</v>
      </c>
      <c r="C328" s="6" t="s">
        <v>427</v>
      </c>
      <c r="D328" s="7" t="str">
        <f t="shared" si="20"/>
        <v>31012230</v>
      </c>
      <c r="E328" s="5">
        <v>2.0435512759320851</v>
      </c>
      <c r="F328" s="5">
        <f t="shared" si="21"/>
        <v>2</v>
      </c>
      <c r="G328" s="5">
        <v>4577.431696130674</v>
      </c>
      <c r="H328" s="5">
        <v>4577</v>
      </c>
      <c r="I328">
        <f t="shared" ca="1" si="22"/>
        <v>0.10045384169764549</v>
      </c>
      <c r="J328" t="str">
        <f>Feuil1!E328</f>
        <v>BERLIN SXF</v>
      </c>
      <c r="K328" t="s">
        <v>343</v>
      </c>
      <c r="L328" s="2" t="str">
        <f t="shared" si="23"/>
        <v>31012230,2,4577,BERLIN SXF,GENEVA</v>
      </c>
    </row>
    <row r="329" spans="1:12" x14ac:dyDescent="0.25">
      <c r="A329" s="1">
        <f>Feuil1!A329</f>
        <v>43769</v>
      </c>
      <c r="B329" s="6">
        <v>3101</v>
      </c>
      <c r="C329" s="6" t="s">
        <v>427</v>
      </c>
      <c r="D329" s="7" t="str">
        <f t="shared" si="20"/>
        <v>31012230</v>
      </c>
      <c r="E329" s="5">
        <v>2.0880769134685195</v>
      </c>
      <c r="F329" s="5">
        <f t="shared" si="21"/>
        <v>2</v>
      </c>
      <c r="G329" s="5">
        <v>6493.6712030531044</v>
      </c>
      <c r="H329" s="5">
        <v>6493</v>
      </c>
      <c r="I329">
        <f t="shared" ca="1" si="22"/>
        <v>0.45307077050489863</v>
      </c>
      <c r="J329" t="str">
        <f>Feuil1!E329</f>
        <v>MOSCOW SVO</v>
      </c>
      <c r="K329" t="s">
        <v>343</v>
      </c>
      <c r="L329" s="2" t="str">
        <f t="shared" si="23"/>
        <v>31012230,2,6493,MOSCOW SVO,GENEVA</v>
      </c>
    </row>
    <row r="330" spans="1:12" x14ac:dyDescent="0.25">
      <c r="A330" s="1">
        <f>Feuil1!A330</f>
        <v>43769</v>
      </c>
      <c r="B330" s="6">
        <v>3101</v>
      </c>
      <c r="C330" s="6" t="s">
        <v>427</v>
      </c>
      <c r="D330" s="7" t="str">
        <f t="shared" si="20"/>
        <v>31012230</v>
      </c>
      <c r="E330" s="5">
        <v>5.0004534515110421</v>
      </c>
      <c r="F330" s="5">
        <f t="shared" si="21"/>
        <v>5</v>
      </c>
      <c r="G330" s="5">
        <v>1110.109883113548</v>
      </c>
      <c r="H330" s="5">
        <v>1110</v>
      </c>
      <c r="I330">
        <f t="shared" ca="1" si="22"/>
        <v>0.64523119576844679</v>
      </c>
      <c r="J330" t="str">
        <f>Feuil1!E330</f>
        <v>BORDEAUX</v>
      </c>
      <c r="K330" t="s">
        <v>343</v>
      </c>
      <c r="L330" s="2" t="str">
        <f t="shared" si="23"/>
        <v>31012230,5,1110,BORDEAUX,GENEVA</v>
      </c>
    </row>
    <row r="331" spans="1:12" x14ac:dyDescent="0.25">
      <c r="A331" s="1">
        <f>Feuil1!A331</f>
        <v>43769</v>
      </c>
      <c r="B331" s="6">
        <v>3101</v>
      </c>
      <c r="C331" s="6" t="s">
        <v>427</v>
      </c>
      <c r="D331" s="7" t="str">
        <f t="shared" si="20"/>
        <v>31012230</v>
      </c>
      <c r="E331" s="5">
        <v>9.4849461775068278</v>
      </c>
      <c r="F331" s="5">
        <f t="shared" si="21"/>
        <v>9</v>
      </c>
      <c r="G331" s="5">
        <v>8294.063900501611</v>
      </c>
      <c r="H331" s="5">
        <v>8294</v>
      </c>
      <c r="I331">
        <f t="shared" ca="1" si="22"/>
        <v>0.28370244547180357</v>
      </c>
      <c r="J331" t="str">
        <f>Feuil1!E331</f>
        <v>LONDON LHR</v>
      </c>
      <c r="K331" t="s">
        <v>343</v>
      </c>
      <c r="L331" s="2" t="str">
        <f t="shared" si="23"/>
        <v>31012230,9,8294,LONDON LHR,GENEVA</v>
      </c>
    </row>
    <row r="332" spans="1:12" x14ac:dyDescent="0.25">
      <c r="A332" s="1">
        <f>Feuil1!A332</f>
        <v>43769</v>
      </c>
      <c r="B332" s="6">
        <v>3101</v>
      </c>
      <c r="C332" s="6" t="s">
        <v>427</v>
      </c>
      <c r="D332" s="7" t="str">
        <f t="shared" si="20"/>
        <v>31012230</v>
      </c>
      <c r="E332" s="5">
        <v>9.9501359696245206</v>
      </c>
      <c r="F332" s="5">
        <f t="shared" si="21"/>
        <v>9</v>
      </c>
      <c r="G332" s="5">
        <v>2967.6779042299995</v>
      </c>
      <c r="H332" s="5">
        <v>2967</v>
      </c>
      <c r="I332">
        <f t="shared" ca="1" si="22"/>
        <v>0.13000196824108556</v>
      </c>
      <c r="J332" t="str">
        <f>Feuil1!E332</f>
        <v>LUXEMBOURG</v>
      </c>
      <c r="K332" t="s">
        <v>343</v>
      </c>
      <c r="L332" s="2" t="str">
        <f t="shared" si="23"/>
        <v>31012230,9,2967,LUXEMBOURG,GENEVA</v>
      </c>
    </row>
    <row r="333" spans="1:12" x14ac:dyDescent="0.25">
      <c r="A333" s="1">
        <f>Feuil1!A333</f>
        <v>43769</v>
      </c>
      <c r="B333" s="6">
        <v>3101</v>
      </c>
      <c r="C333" s="6" t="s">
        <v>427</v>
      </c>
      <c r="D333" s="7" t="str">
        <f t="shared" si="20"/>
        <v>31012230</v>
      </c>
      <c r="E333" s="5">
        <v>1.9914703020506752</v>
      </c>
      <c r="F333" s="5">
        <f t="shared" si="21"/>
        <v>1</v>
      </c>
      <c r="G333" s="5">
        <v>4601.2902402785994</v>
      </c>
      <c r="H333" s="5">
        <v>4601</v>
      </c>
      <c r="I333">
        <f t="shared" ca="1" si="22"/>
        <v>0.18570766838293018</v>
      </c>
      <c r="J333" t="str">
        <f>Feuil1!E333</f>
        <v>ZURICH</v>
      </c>
      <c r="K333" t="s">
        <v>343</v>
      </c>
      <c r="L333" s="2" t="str">
        <f t="shared" si="23"/>
        <v>31012230,1,4601,ZURICH,GENEVA</v>
      </c>
    </row>
    <row r="334" spans="1:12" x14ac:dyDescent="0.25">
      <c r="A334" s="1">
        <f>Feuil1!A334</f>
        <v>43769</v>
      </c>
      <c r="B334" s="6">
        <v>3101</v>
      </c>
      <c r="C334" s="6" t="s">
        <v>427</v>
      </c>
      <c r="D334" s="7" t="str">
        <f t="shared" si="20"/>
        <v>31012230</v>
      </c>
      <c r="E334" s="5">
        <v>0.27577425019386759</v>
      </c>
      <c r="F334" s="5">
        <f t="shared" si="21"/>
        <v>0</v>
      </c>
      <c r="G334" s="5">
        <v>4856.6928652116112</v>
      </c>
      <c r="H334" s="5">
        <v>4856</v>
      </c>
      <c r="I334">
        <f t="shared" ca="1" si="22"/>
        <v>0.7568030190007049</v>
      </c>
      <c r="J334" t="str">
        <f>Feuil1!E334</f>
        <v>ROME FCO</v>
      </c>
      <c r="K334" t="s">
        <v>343</v>
      </c>
      <c r="L334" s="2" t="str">
        <f t="shared" si="23"/>
        <v>31012230,0,4856,ROME FCO,GENEVA</v>
      </c>
    </row>
    <row r="335" spans="1:12" x14ac:dyDescent="0.25">
      <c r="A335" s="1">
        <f>Feuil1!A335</f>
        <v>43769</v>
      </c>
      <c r="B335" s="6">
        <v>3101</v>
      </c>
      <c r="C335" s="6" t="s">
        <v>427</v>
      </c>
      <c r="D335" s="7" t="str">
        <f t="shared" si="20"/>
        <v>31012230</v>
      </c>
      <c r="E335" s="5">
        <v>7.7466647940900879</v>
      </c>
      <c r="F335" s="5">
        <f t="shared" si="21"/>
        <v>7</v>
      </c>
      <c r="G335" s="5">
        <v>3197.6541597562336</v>
      </c>
      <c r="H335" s="5">
        <v>3197</v>
      </c>
      <c r="I335">
        <f t="shared" ca="1" si="22"/>
        <v>0.27518235833327553</v>
      </c>
      <c r="J335" t="str">
        <f>Feuil1!E335</f>
        <v>LONDON LHR</v>
      </c>
      <c r="K335" t="s">
        <v>343</v>
      </c>
      <c r="L335" s="2" t="str">
        <f t="shared" si="23"/>
        <v>31012230,7,3197,LONDON LHR,GENEVA</v>
      </c>
    </row>
    <row r="336" spans="1:12" x14ac:dyDescent="0.25">
      <c r="A336" s="1">
        <f>Feuil1!A336</f>
        <v>43769</v>
      </c>
      <c r="B336" s="6">
        <v>3101</v>
      </c>
      <c r="C336" s="6" t="s">
        <v>427</v>
      </c>
      <c r="D336" s="7" t="str">
        <f t="shared" si="20"/>
        <v>31012230</v>
      </c>
      <c r="E336" s="5">
        <v>0.60400620365086866</v>
      </c>
      <c r="F336" s="5">
        <f t="shared" si="21"/>
        <v>0</v>
      </c>
      <c r="G336" s="5">
        <v>4052.1192649008331</v>
      </c>
      <c r="H336" s="5">
        <v>4052</v>
      </c>
      <c r="I336">
        <f t="shared" ca="1" si="22"/>
        <v>0.55301946266586721</v>
      </c>
      <c r="J336" t="str">
        <f>Feuil1!E336</f>
        <v>PARIS ORY</v>
      </c>
      <c r="K336" t="s">
        <v>343</v>
      </c>
      <c r="L336" s="2" t="str">
        <f t="shared" si="23"/>
        <v>31012230,0,4052,PARIS ORY,GENEVA</v>
      </c>
    </row>
    <row r="337" spans="1:12" x14ac:dyDescent="0.25">
      <c r="A337" s="1">
        <f>Feuil1!A337</f>
        <v>43769</v>
      </c>
      <c r="B337" s="6">
        <v>3101</v>
      </c>
      <c r="C337" s="6" t="s">
        <v>427</v>
      </c>
      <c r="D337" s="7" t="str">
        <f t="shared" si="20"/>
        <v>31012230</v>
      </c>
      <c r="E337" s="5">
        <v>7.281984154425265</v>
      </c>
      <c r="F337" s="5">
        <f t="shared" si="21"/>
        <v>7</v>
      </c>
      <c r="G337" s="5">
        <v>8334.4407548610106</v>
      </c>
      <c r="H337" s="5">
        <v>8334</v>
      </c>
      <c r="I337">
        <f t="shared" ca="1" si="22"/>
        <v>0.56914180951942017</v>
      </c>
      <c r="J337" t="str">
        <f>Feuil1!E337</f>
        <v>AMSTERDAM</v>
      </c>
      <c r="K337" t="s">
        <v>343</v>
      </c>
      <c r="L337" s="2" t="str">
        <f t="shared" si="23"/>
        <v>31012230,7,8334,AMSTERDAM,GENEVA</v>
      </c>
    </row>
    <row r="338" spans="1:12" x14ac:dyDescent="0.25">
      <c r="A338" s="1">
        <f>Feuil1!A338</f>
        <v>43769</v>
      </c>
      <c r="B338" s="6">
        <v>3101</v>
      </c>
      <c r="C338" s="6" t="s">
        <v>427</v>
      </c>
      <c r="D338" s="7" t="str">
        <f t="shared" si="20"/>
        <v>31012230</v>
      </c>
      <c r="E338" s="5">
        <v>2.5630269520354698</v>
      </c>
      <c r="F338" s="5">
        <f t="shared" si="21"/>
        <v>2</v>
      </c>
      <c r="G338" s="5">
        <v>1667.527720105033</v>
      </c>
      <c r="H338" s="5">
        <v>1667</v>
      </c>
      <c r="I338">
        <f t="shared" ca="1" si="22"/>
        <v>0.1418561297628036</v>
      </c>
      <c r="J338" t="str">
        <f>Feuil1!E338</f>
        <v>MANCHESTER</v>
      </c>
      <c r="K338" t="s">
        <v>343</v>
      </c>
      <c r="L338" s="2" t="str">
        <f t="shared" si="23"/>
        <v>31012230,2,1667,MANCHESTER,GENEVA</v>
      </c>
    </row>
    <row r="339" spans="1:12" x14ac:dyDescent="0.25">
      <c r="A339" s="1">
        <f>Feuil1!A339</f>
        <v>43769</v>
      </c>
      <c r="B339" s="6">
        <v>3101</v>
      </c>
      <c r="C339" s="6" t="s">
        <v>427</v>
      </c>
      <c r="D339" s="7" t="str">
        <f t="shared" si="20"/>
        <v>31012230</v>
      </c>
      <c r="E339" s="5">
        <v>3.6667895846716103</v>
      </c>
      <c r="F339" s="5">
        <f t="shared" si="21"/>
        <v>3</v>
      </c>
      <c r="G339" s="5">
        <v>7603.2664818080511</v>
      </c>
      <c r="H339" s="5">
        <v>7603</v>
      </c>
      <c r="I339">
        <f t="shared" ca="1" si="22"/>
        <v>0.83461917376357275</v>
      </c>
      <c r="J339" t="str">
        <f>Feuil1!E339</f>
        <v>ROME FCO</v>
      </c>
      <c r="K339" t="s">
        <v>343</v>
      </c>
      <c r="L339" s="2" t="str">
        <f t="shared" si="23"/>
        <v>31012230,3,7603,ROME FCO,GENEVA</v>
      </c>
    </row>
    <row r="340" spans="1:12" x14ac:dyDescent="0.25">
      <c r="A340" s="1">
        <f>Feuil1!A340</f>
        <v>43769</v>
      </c>
      <c r="B340" s="6">
        <v>3101</v>
      </c>
      <c r="C340" s="6" t="s">
        <v>427</v>
      </c>
      <c r="D340" s="7" t="str">
        <f t="shared" si="20"/>
        <v>31012230</v>
      </c>
      <c r="E340" s="5">
        <v>5.2651481051271976</v>
      </c>
      <c r="F340" s="5">
        <f t="shared" si="21"/>
        <v>5</v>
      </c>
      <c r="G340" s="5">
        <v>2447.084678961904</v>
      </c>
      <c r="H340" s="5">
        <v>2447</v>
      </c>
      <c r="I340">
        <f t="shared" ca="1" si="22"/>
        <v>0.30888238155930103</v>
      </c>
      <c r="J340" t="str">
        <f>Feuil1!E340</f>
        <v>MADRID</v>
      </c>
      <c r="K340" t="s">
        <v>343</v>
      </c>
      <c r="L340" s="2" t="str">
        <f t="shared" si="23"/>
        <v>31012230,5,2447,MADRID,GENEVA</v>
      </c>
    </row>
    <row r="341" spans="1:12" x14ac:dyDescent="0.25">
      <c r="A341" s="1">
        <f>Feuil1!A341</f>
        <v>43769</v>
      </c>
      <c r="B341" s="6">
        <v>3101</v>
      </c>
      <c r="C341" s="6" t="s">
        <v>427</v>
      </c>
      <c r="D341" s="7" t="str">
        <f t="shared" si="20"/>
        <v>31012230</v>
      </c>
      <c r="E341" s="5">
        <v>0.39720527979656417</v>
      </c>
      <c r="F341" s="5">
        <f t="shared" si="21"/>
        <v>0</v>
      </c>
      <c r="G341" s="5">
        <v>1712.1718591988256</v>
      </c>
      <c r="H341" s="5">
        <v>1712</v>
      </c>
      <c r="I341">
        <f t="shared" ca="1" si="22"/>
        <v>0.82408165734111394</v>
      </c>
      <c r="J341" t="str">
        <f>Feuil1!E341</f>
        <v>PARIS CDG</v>
      </c>
      <c r="K341" t="s">
        <v>343</v>
      </c>
      <c r="L341" s="2" t="str">
        <f t="shared" si="23"/>
        <v>31012230,0,1712,PARIS CDG,GENEVA</v>
      </c>
    </row>
    <row r="342" spans="1:12" x14ac:dyDescent="0.25">
      <c r="A342" s="1">
        <f>Feuil1!A342</f>
        <v>43769</v>
      </c>
      <c r="B342" s="6">
        <v>3101</v>
      </c>
      <c r="C342" s="6" t="s">
        <v>427</v>
      </c>
      <c r="D342" s="7" t="str">
        <f t="shared" si="20"/>
        <v>31012230</v>
      </c>
      <c r="E342" s="5">
        <v>2.103183461210385</v>
      </c>
      <c r="F342" s="5">
        <f t="shared" si="21"/>
        <v>2</v>
      </c>
      <c r="G342" s="5">
        <v>6507.9591563947224</v>
      </c>
      <c r="H342" s="5">
        <v>6507</v>
      </c>
      <c r="I342">
        <f t="shared" ca="1" si="22"/>
        <v>0.99959423896604194</v>
      </c>
      <c r="J342" t="str">
        <f>Feuil1!E342</f>
        <v>VALENCIA</v>
      </c>
      <c r="K342" t="s">
        <v>343</v>
      </c>
      <c r="L342" s="2" t="str">
        <f t="shared" si="23"/>
        <v>31012230,2,6507,VALENCIA,GENEVA</v>
      </c>
    </row>
    <row r="343" spans="1:12" x14ac:dyDescent="0.25">
      <c r="A343" s="1">
        <f>Feuil1!A343</f>
        <v>43769</v>
      </c>
      <c r="B343" s="6">
        <v>3101</v>
      </c>
      <c r="C343" s="6" t="s">
        <v>427</v>
      </c>
      <c r="D343" s="7" t="str">
        <f t="shared" si="20"/>
        <v>31012230</v>
      </c>
      <c r="E343" s="5">
        <v>4.0342711405491709</v>
      </c>
      <c r="F343" s="5">
        <f t="shared" si="21"/>
        <v>4</v>
      </c>
      <c r="G343" s="5">
        <v>7275.5819346442995</v>
      </c>
      <c r="H343" s="5">
        <v>7275</v>
      </c>
      <c r="I343">
        <f t="shared" ca="1" si="22"/>
        <v>0.14192636099866496</v>
      </c>
      <c r="J343" t="str">
        <f>Feuil1!E343</f>
        <v>LONDON LCY</v>
      </c>
      <c r="K343" t="s">
        <v>343</v>
      </c>
      <c r="L343" s="2" t="str">
        <f t="shared" si="23"/>
        <v>31012230,4,7275,LONDON LCY,GENEVA</v>
      </c>
    </row>
    <row r="344" spans="1:12" x14ac:dyDescent="0.25">
      <c r="A344" s="1">
        <f>Feuil1!A344</f>
        <v>43769</v>
      </c>
      <c r="B344" s="6">
        <v>3101</v>
      </c>
      <c r="C344" s="6" t="s">
        <v>427</v>
      </c>
      <c r="D344" s="7" t="str">
        <f t="shared" si="20"/>
        <v>31012230</v>
      </c>
      <c r="E344" s="5">
        <v>1.7802906707806265</v>
      </c>
      <c r="F344" s="5">
        <f t="shared" si="21"/>
        <v>1</v>
      </c>
      <c r="G344" s="5">
        <v>2019.9318280937284</v>
      </c>
      <c r="H344" s="5">
        <v>2019</v>
      </c>
      <c r="I344">
        <f t="shared" ca="1" si="22"/>
        <v>0.46174266046007395</v>
      </c>
      <c r="J344" t="str">
        <f>Feuil1!E344</f>
        <v>NICE</v>
      </c>
      <c r="K344" t="s">
        <v>343</v>
      </c>
      <c r="L344" s="2" t="str">
        <f t="shared" si="23"/>
        <v>31012230,1,2019,NICE,GENEVA</v>
      </c>
    </row>
    <row r="345" spans="1:12" x14ac:dyDescent="0.25">
      <c r="A345" s="1">
        <f>Feuil1!A345</f>
        <v>43769</v>
      </c>
      <c r="B345" s="6">
        <v>3101</v>
      </c>
      <c r="C345" s="6" t="s">
        <v>427</v>
      </c>
      <c r="D345" s="7" t="str">
        <f t="shared" si="20"/>
        <v>31012230</v>
      </c>
      <c r="E345" s="5">
        <v>5.5808193920468181</v>
      </c>
      <c r="F345" s="5">
        <f t="shared" si="21"/>
        <v>5</v>
      </c>
      <c r="G345" s="5">
        <v>6903.5079126356823</v>
      </c>
      <c r="H345" s="5">
        <v>6903</v>
      </c>
      <c r="I345">
        <f t="shared" ca="1" si="22"/>
        <v>0.87843278877290121</v>
      </c>
      <c r="J345" t="str">
        <f>Feuil1!E345</f>
        <v>BRUSSELS</v>
      </c>
      <c r="K345" t="s">
        <v>343</v>
      </c>
      <c r="L345" s="2" t="str">
        <f t="shared" si="23"/>
        <v>31012230,5,6903,BRUSSELS,GENEVA</v>
      </c>
    </row>
    <row r="346" spans="1:12" x14ac:dyDescent="0.25">
      <c r="A346" s="1">
        <f>Feuil1!A346</f>
        <v>43769</v>
      </c>
      <c r="B346" s="6">
        <v>3101</v>
      </c>
      <c r="C346" s="6" t="s">
        <v>427</v>
      </c>
      <c r="D346" s="7" t="str">
        <f t="shared" si="20"/>
        <v>31012230</v>
      </c>
      <c r="E346" s="5">
        <v>6.6401415103602268</v>
      </c>
      <c r="F346" s="5">
        <f t="shared" si="21"/>
        <v>6</v>
      </c>
      <c r="G346" s="5">
        <v>6386.7924575549487</v>
      </c>
      <c r="H346" s="5">
        <v>6386</v>
      </c>
      <c r="I346">
        <f t="shared" ca="1" si="22"/>
        <v>0.12050701059018887</v>
      </c>
      <c r="J346" t="str">
        <f>Feuil1!E346</f>
        <v>BRUSSELS</v>
      </c>
      <c r="K346" t="s">
        <v>343</v>
      </c>
      <c r="L346" s="2" t="str">
        <f t="shared" si="23"/>
        <v>31012230,6,6386,BRUSSELS,GENEVA</v>
      </c>
    </row>
    <row r="347" spans="1:12" x14ac:dyDescent="0.25">
      <c r="A347" s="1">
        <f>Feuil1!A347</f>
        <v>43769</v>
      </c>
      <c r="B347" s="6">
        <v>3101</v>
      </c>
      <c r="C347" s="6" t="s">
        <v>427</v>
      </c>
      <c r="D347" s="7" t="str">
        <f t="shared" si="20"/>
        <v>31012230</v>
      </c>
      <c r="E347" s="5">
        <v>4.3106700361123824</v>
      </c>
      <c r="F347" s="5">
        <f t="shared" si="21"/>
        <v>4</v>
      </c>
      <c r="G347" s="5">
        <v>20.199321029492623</v>
      </c>
      <c r="H347" s="5">
        <v>20</v>
      </c>
      <c r="I347">
        <f t="shared" ca="1" si="22"/>
        <v>0.49055763553607945</v>
      </c>
      <c r="J347" t="str">
        <f>Feuil1!E347</f>
        <v>HAMBURG</v>
      </c>
      <c r="K347" t="s">
        <v>343</v>
      </c>
      <c r="L347" s="2" t="str">
        <f t="shared" si="23"/>
        <v>31012230,4,20,HAMBURG,GENEVA</v>
      </c>
    </row>
    <row r="348" spans="1:12" x14ac:dyDescent="0.25">
      <c r="A348" s="1">
        <f>Feuil1!A348</f>
        <v>43769</v>
      </c>
      <c r="B348" s="6">
        <v>3101</v>
      </c>
      <c r="C348" s="6" t="s">
        <v>427</v>
      </c>
      <c r="D348" s="7" t="str">
        <f t="shared" si="20"/>
        <v>31012230</v>
      </c>
      <c r="E348" s="5">
        <v>5.1533378486351573</v>
      </c>
      <c r="F348" s="5">
        <f t="shared" si="21"/>
        <v>5</v>
      </c>
      <c r="G348" s="5">
        <v>143.21515195263146</v>
      </c>
      <c r="H348" s="5">
        <v>143</v>
      </c>
      <c r="I348">
        <f t="shared" ca="1" si="22"/>
        <v>0.89835976734021228</v>
      </c>
      <c r="J348" t="str">
        <f>Feuil1!E348</f>
        <v>MADRID</v>
      </c>
      <c r="K348" t="s">
        <v>343</v>
      </c>
      <c r="L348" s="2" t="str">
        <f t="shared" si="23"/>
        <v>31012230,5,143,MADRID,GENEVA</v>
      </c>
    </row>
    <row r="349" spans="1:12" x14ac:dyDescent="0.25">
      <c r="A349" s="1">
        <f>Feuil1!A349</f>
        <v>43769</v>
      </c>
      <c r="B349" s="6">
        <v>3101</v>
      </c>
      <c r="C349" s="6" t="s">
        <v>427</v>
      </c>
      <c r="D349" s="7" t="str">
        <f t="shared" si="20"/>
        <v>31012230</v>
      </c>
      <c r="E349" s="5">
        <v>8.6695943068270704</v>
      </c>
      <c r="F349" s="5">
        <f t="shared" si="21"/>
        <v>8</v>
      </c>
      <c r="G349" s="5">
        <v>5044.8600794957783</v>
      </c>
      <c r="H349" s="5">
        <v>5044</v>
      </c>
      <c r="I349">
        <f t="shared" ca="1" si="22"/>
        <v>0.99385444749112029</v>
      </c>
      <c r="J349" t="str">
        <f>Feuil1!E349</f>
        <v>FRANKFURT</v>
      </c>
      <c r="K349" t="s">
        <v>343</v>
      </c>
      <c r="L349" s="2" t="str">
        <f t="shared" si="23"/>
        <v>31012230,8,5044,FRANKFURT,GENEVA</v>
      </c>
    </row>
    <row r="350" spans="1:12" x14ac:dyDescent="0.25">
      <c r="A350" s="1">
        <f>Feuil1!A350</f>
        <v>43769</v>
      </c>
      <c r="B350" s="6">
        <v>3101</v>
      </c>
      <c r="C350" s="6" t="s">
        <v>427</v>
      </c>
      <c r="D350" s="7" t="str">
        <f t="shared" si="20"/>
        <v>31012230</v>
      </c>
      <c r="E350" s="5">
        <v>7.9372357884331723</v>
      </c>
      <c r="F350" s="5">
        <f t="shared" si="21"/>
        <v>7</v>
      </c>
      <c r="G350" s="5">
        <v>2101.2026894438395</v>
      </c>
      <c r="H350" s="5">
        <v>2101</v>
      </c>
      <c r="I350">
        <f t="shared" ca="1" si="22"/>
        <v>0.45831802159994195</v>
      </c>
      <c r="J350" t="str">
        <f>Feuil1!E350</f>
        <v>ZURICH</v>
      </c>
      <c r="K350" t="s">
        <v>343</v>
      </c>
      <c r="L350" s="2" t="str">
        <f t="shared" si="23"/>
        <v>31012230,7,2101,ZURICH,GENEVA</v>
      </c>
    </row>
    <row r="351" spans="1:12" x14ac:dyDescent="0.25">
      <c r="A351" s="1">
        <f>Feuil1!A351</f>
        <v>43769</v>
      </c>
      <c r="B351" s="6">
        <v>3101</v>
      </c>
      <c r="C351" s="6" t="s">
        <v>427</v>
      </c>
      <c r="D351" s="7" t="str">
        <f t="shared" si="20"/>
        <v>31012230</v>
      </c>
      <c r="E351" s="5">
        <v>7.8513386679311026</v>
      </c>
      <c r="F351" s="5">
        <f t="shared" si="21"/>
        <v>7</v>
      </c>
      <c r="G351" s="5">
        <v>503.00379550224147</v>
      </c>
      <c r="H351" s="5">
        <v>503</v>
      </c>
      <c r="I351">
        <f t="shared" ca="1" si="22"/>
        <v>0.83998480046611079</v>
      </c>
      <c r="J351" t="str">
        <f>Feuil1!E351</f>
        <v>LISBON</v>
      </c>
      <c r="K351" t="s">
        <v>343</v>
      </c>
      <c r="L351" s="2" t="str">
        <f t="shared" si="23"/>
        <v>31012230,7,503,LISBON,GENEVA</v>
      </c>
    </row>
    <row r="352" spans="1:12" x14ac:dyDescent="0.25">
      <c r="A352" s="1">
        <f>Feuil1!A352</f>
        <v>43769</v>
      </c>
      <c r="B352" s="6">
        <v>3101</v>
      </c>
      <c r="C352" s="6" t="s">
        <v>427</v>
      </c>
      <c r="D352" s="7" t="str">
        <f t="shared" si="20"/>
        <v>31012230</v>
      </c>
      <c r="E352" s="5">
        <v>4.5329554681416706</v>
      </c>
      <c r="F352" s="5">
        <f t="shared" si="21"/>
        <v>4</v>
      </c>
      <c r="G352" s="5">
        <v>4689.9804255675126</v>
      </c>
      <c r="H352" s="5">
        <v>4689</v>
      </c>
      <c r="I352">
        <f t="shared" ca="1" si="22"/>
        <v>0.49929952341129935</v>
      </c>
      <c r="J352" t="str">
        <f>Feuil1!E352</f>
        <v>LONDON LGW</v>
      </c>
      <c r="K352" t="s">
        <v>343</v>
      </c>
      <c r="L352" s="2" t="str">
        <f t="shared" si="23"/>
        <v>31012230,4,4689,LONDON LGW,GENEVA</v>
      </c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10"/>
  <sheetViews>
    <sheetView workbookViewId="0">
      <selection activeCell="L6" sqref="L6"/>
    </sheetView>
  </sheetViews>
  <sheetFormatPr defaultColWidth="11.42578125" defaultRowHeight="15" x14ac:dyDescent="0.25"/>
  <sheetData>
    <row r="5" spans="1:19" ht="30" x14ac:dyDescent="0.25">
      <c r="A5" s="9" t="s">
        <v>287</v>
      </c>
      <c r="B5" s="9" t="s">
        <v>287</v>
      </c>
      <c r="C5" s="9" t="s">
        <v>288</v>
      </c>
      <c r="D5" s="33" t="s">
        <v>441</v>
      </c>
      <c r="E5" s="9" t="s">
        <v>289</v>
      </c>
      <c r="F5" s="9" t="s">
        <v>290</v>
      </c>
      <c r="G5" s="9" t="s">
        <v>291</v>
      </c>
      <c r="H5" s="9" t="s">
        <v>292</v>
      </c>
      <c r="I5" s="9" t="s">
        <v>431</v>
      </c>
      <c r="J5" s="10" t="s">
        <v>435</v>
      </c>
      <c r="K5" s="10" t="s">
        <v>436</v>
      </c>
      <c r="L5" s="38" t="s">
        <v>433</v>
      </c>
      <c r="M5" s="38" t="s">
        <v>434</v>
      </c>
      <c r="N5" s="9" t="s">
        <v>432</v>
      </c>
      <c r="O5" s="30" t="s">
        <v>430</v>
      </c>
      <c r="P5" s="14" t="s">
        <v>437</v>
      </c>
      <c r="Q5" s="15" t="s">
        <v>438</v>
      </c>
      <c r="R5" s="15" t="s">
        <v>439</v>
      </c>
      <c r="S5" s="17" t="s">
        <v>440</v>
      </c>
    </row>
    <row r="6" spans="1:19" x14ac:dyDescent="0.25">
      <c r="A6" s="34">
        <v>43768</v>
      </c>
      <c r="B6" s="25">
        <v>0.97222222222222221</v>
      </c>
      <c r="C6" s="18">
        <f ca="1">B6+(D6/1440)</f>
        <v>0.96736111111111112</v>
      </c>
      <c r="D6" s="31">
        <f t="shared" ref="D6" ca="1" si="0">RANDBETWEEN(-30,120)</f>
        <v>-7</v>
      </c>
      <c r="E6" s="26" t="s">
        <v>446</v>
      </c>
      <c r="F6" s="26" t="s">
        <v>37</v>
      </c>
      <c r="G6" s="26" t="s">
        <v>286</v>
      </c>
      <c r="H6" s="35" t="s">
        <v>3</v>
      </c>
      <c r="I6" s="11">
        <f ca="1">IF(C6&gt;B6,-(B6-C6),C6-B6)</f>
        <v>-4.8611111111110938E-3</v>
      </c>
      <c r="J6" s="11">
        <f t="shared" ref="J6" si="1">MONTH(A6)</f>
        <v>10</v>
      </c>
      <c r="K6" s="11" t="str">
        <f>TEXT(DAY(A6), "DD")</f>
        <v>30</v>
      </c>
      <c r="L6" s="12" t="str">
        <f ca="1">TEXT(HOUR(C6),"00")</f>
        <v>23</v>
      </c>
      <c r="M6" s="12" t="str">
        <f ca="1">TEXT(MINUTE(C6),"00")</f>
        <v>13</v>
      </c>
      <c r="N6" s="37" t="str">
        <f ca="1">CONCATENATE(J6,K6,L6,M6,)</f>
        <v>10302313</v>
      </c>
      <c r="O6" s="11">
        <f ca="1">I6*1440</f>
        <v>-6.9999999999999751</v>
      </c>
      <c r="P6" s="13">
        <v>223</v>
      </c>
      <c r="Q6" s="13" t="str">
        <f>E6</f>
        <v>sdf</v>
      </c>
      <c r="R6" s="13" t="s">
        <v>343</v>
      </c>
      <c r="S6" s="29" t="str">
        <f ca="1">CONCATENATE(N6,",",INT(O6),",",P6,",",Q6,",",R6)</f>
        <v>10302313,-7,223,sdf,GENEVA</v>
      </c>
    </row>
    <row r="7" spans="1:19" x14ac:dyDescent="0.25">
      <c r="L7" s="12"/>
    </row>
    <row r="8" spans="1:19" ht="29.25" x14ac:dyDescent="0.25">
      <c r="A8" s="34">
        <v>43768</v>
      </c>
      <c r="B8" s="18">
        <v>0.99305555555555547</v>
      </c>
      <c r="C8" s="18">
        <f ca="1">B8+(D8/1440)</f>
        <v>1.0694444444444444</v>
      </c>
      <c r="D8" s="31">
        <f t="shared" ref="D8" ca="1" si="2">RANDBETWEEN(-30,120)</f>
        <v>110</v>
      </c>
      <c r="E8" s="19" t="s">
        <v>445</v>
      </c>
      <c r="F8" s="19" t="s">
        <v>139</v>
      </c>
      <c r="G8" s="19" t="s">
        <v>293</v>
      </c>
      <c r="H8" s="20" t="s">
        <v>3</v>
      </c>
      <c r="I8" s="11">
        <f ca="1">IF(C8&gt;B8,-(B8-C8),C8-B8)</f>
        <v>7.6388888888888951E-2</v>
      </c>
      <c r="J8" s="12">
        <f t="shared" ref="J8" si="3">MONTH(A8)</f>
        <v>10</v>
      </c>
      <c r="K8" s="12" t="str">
        <f>TEXT(DAY(A8), "DD")</f>
        <v>30</v>
      </c>
      <c r="L8" s="12">
        <f t="shared" ref="L7:L9" ca="1" si="4">HOUR(C8)</f>
        <v>1</v>
      </c>
      <c r="M8" s="12">
        <f ca="1">MINUTE(C8)</f>
        <v>40</v>
      </c>
      <c r="N8" s="37" t="str">
        <f ca="1">CONCATENATE(J8,K8,L8,M8,)</f>
        <v>1030140</v>
      </c>
      <c r="O8" s="11">
        <f ca="1">I8*1440</f>
        <v>110.00000000000009</v>
      </c>
      <c r="P8" s="13">
        <v>4625</v>
      </c>
      <c r="Q8" s="13" t="str">
        <f>E8</f>
        <v>s</v>
      </c>
      <c r="R8" s="13" t="s">
        <v>343</v>
      </c>
      <c r="S8" s="29" t="str">
        <f ca="1">CONCATENATE(N8,",",INT(O8),",",P8,",",Q8,",",R8)</f>
        <v>1030140,110,4625,s,GENEVA</v>
      </c>
    </row>
    <row r="9" spans="1:19" x14ac:dyDescent="0.25">
      <c r="E9" t="s">
        <v>445</v>
      </c>
      <c r="K9" s="8"/>
      <c r="L9" s="12"/>
      <c r="M9" s="8"/>
      <c r="N9" s="39"/>
    </row>
    <row r="10" spans="1:19" x14ac:dyDescent="0.25">
      <c r="L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2019-10-31T10:21:20Z</dcterms:created>
  <dcterms:modified xsi:type="dcterms:W3CDTF">2019-10-31T23:33:06Z</dcterms:modified>
</cp:coreProperties>
</file>