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mc:AlternateContent xmlns:mc="http://schemas.openxmlformats.org/markup-compatibility/2006">
    <mc:Choice Requires="x15">
      <x15ac:absPath xmlns:x15ac="http://schemas.microsoft.com/office/spreadsheetml/2010/11/ac" url="C:\Sruti\Oncampus\Project Management\"/>
    </mc:Choice>
  </mc:AlternateContent>
  <bookViews>
    <workbookView xWindow="0" yWindow="0" windowWidth="17256" windowHeight="5664"/>
  </bookViews>
  <sheets>
    <sheet name="ProjectManagement" sheetId="1" r:id="rId1"/>
    <sheet name="Options"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 i="1" l="1"/>
  <c r="G6" i="1"/>
  <c r="G5" i="1"/>
  <c r="G4" i="1"/>
  <c r="M17" i="1"/>
  <c r="M16" i="1"/>
  <c r="M15" i="1"/>
  <c r="M14" i="1"/>
  <c r="M13" i="1"/>
  <c r="D9" i="1"/>
  <c r="D8" i="1"/>
  <c r="D7" i="1"/>
  <c r="K9" i="1"/>
  <c r="J9" i="1"/>
  <c r="I9" i="1"/>
  <c r="K8" i="1"/>
  <c r="J8" i="1"/>
  <c r="I8" i="1"/>
  <c r="K7" i="1"/>
  <c r="J7" i="1"/>
  <c r="I7" i="1"/>
  <c r="K6" i="1"/>
  <c r="J6" i="1"/>
  <c r="I6" i="1"/>
  <c r="J5" i="1"/>
  <c r="K5" i="1"/>
  <c r="I5" i="1"/>
  <c r="L6" i="1" l="1"/>
  <c r="D10" i="1"/>
  <c r="K10" i="1"/>
  <c r="L9" i="1"/>
  <c r="J10" i="1"/>
  <c r="I10" i="1"/>
  <c r="L7" i="1"/>
  <c r="L8" i="1"/>
  <c r="L5" i="1"/>
  <c r="L10" i="1" l="1"/>
</calcChain>
</file>

<file path=xl/sharedStrings.xml><?xml version="1.0" encoding="utf-8"?>
<sst xmlns="http://schemas.openxmlformats.org/spreadsheetml/2006/main" count="90" uniqueCount="59">
  <si>
    <t>Project Office</t>
  </si>
  <si>
    <t>Point of Contact</t>
  </si>
  <si>
    <t>Project ID</t>
  </si>
  <si>
    <t>Status</t>
  </si>
  <si>
    <t>Criticality</t>
  </si>
  <si>
    <t>Project Title</t>
  </si>
  <si>
    <t>Due Date</t>
  </si>
  <si>
    <t>% Complete</t>
  </si>
  <si>
    <t>Budget</t>
  </si>
  <si>
    <t>Actual</t>
  </si>
  <si>
    <t>Days Left</t>
  </si>
  <si>
    <t>Planning</t>
  </si>
  <si>
    <t>Approved</t>
  </si>
  <si>
    <t>In Progress</t>
  </si>
  <si>
    <t>On Hold</t>
  </si>
  <si>
    <t>Requested</t>
  </si>
  <si>
    <t>Complete</t>
  </si>
  <si>
    <t>Health</t>
  </si>
  <si>
    <t>Red</t>
  </si>
  <si>
    <t>Yellow</t>
  </si>
  <si>
    <t>Green</t>
  </si>
  <si>
    <t>Blue</t>
  </si>
  <si>
    <t>ABC-1234-XX001</t>
  </si>
  <si>
    <t>ABC-1234-XX002</t>
  </si>
  <si>
    <t>Summary</t>
  </si>
  <si>
    <t>High</t>
  </si>
  <si>
    <t>Medium</t>
  </si>
  <si>
    <t>Low</t>
  </si>
  <si>
    <t>ABC-1234-XX003</t>
  </si>
  <si>
    <t>ABC-1234-XX004</t>
  </si>
  <si>
    <t>ABC-1234-XX005</t>
  </si>
  <si>
    <t>Last Update</t>
  </si>
  <si>
    <t>Total</t>
  </si>
  <si>
    <t>Monitor</t>
  </si>
  <si>
    <t>Portfolio Projects</t>
  </si>
  <si>
    <t>Portfolio Budget</t>
  </si>
  <si>
    <t>Portfolio Actual</t>
  </si>
  <si>
    <t>Portfolio Balance</t>
  </si>
  <si>
    <t>Project Manager</t>
  </si>
  <si>
    <t>Information Services</t>
  </si>
  <si>
    <t>Project Portfolio &amp; Summary</t>
  </si>
  <si>
    <t>Dynamic Excel Gantt Chart (Reloaded)</t>
  </si>
  <si>
    <t>&lt;- Press [TAB] here to create a new record</t>
  </si>
  <si>
    <t>Birendra Kumar</t>
  </si>
  <si>
    <t>The CMS must support the ability of users to search by language.</t>
  </si>
  <si>
    <t>Content Search Function</t>
  </si>
  <si>
    <t>Andy Fields 
 B. Dole</t>
  </si>
  <si>
    <t>W. McMahan
J. Smith</t>
  </si>
  <si>
    <t>J. Smith
Q. Minsey
Q. Arnold</t>
  </si>
  <si>
    <t>R. McDonnell</t>
  </si>
  <si>
    <t>P. Bishop</t>
  </si>
  <si>
    <t>The CMS must support content contributors to be able to archive pages, in a system database, complete with its metadata attributes and its link designations. Default archive value should be “never”.</t>
  </si>
  <si>
    <t>CMS - Archiving</t>
  </si>
  <si>
    <t>Overall CMS Functionality</t>
  </si>
  <si>
    <t>1. When browsing for content in a repository, the CMS will allow the user to select how the content is sorted.  
2. The CMS will provide sorting options that include the metadata items, and must include by title, created date, and modified date.</t>
  </si>
  <si>
    <t xml:space="preserve">The CMS will allow existing HTML templates to be edited and new ones to be created by authorized users.  </t>
  </si>
  <si>
    <t>Editing option for Authorized Users</t>
  </si>
  <si>
    <t>Standard Navigational &amp; Fixed Page Components</t>
  </si>
  <si>
    <t>The CMS must support the creation, modification, maintenance, and registration of standard navigational and fixed page components for the creation, modification and maintenance of page templates and types.  The current set includes:
 Banner {with and without Search box}
 Bottom Nav
 LeftNav – {Multiple instances with different links; can be turned “on” or “off” depending upon page instance}
 TopNav
 Channels (the tab images with rollover effects)
 Footer
 Utilities 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</si>
</sst>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_(&quot;$&quot;* \(#,##0.00\);_(&quot;$&quot;* &quot;-&quot;??_);_(@_)"/>
    <numFmt numFmtId="43" formatCode="_(* #,##0.00_);_(* \(#,##0.00\);_(* &quot;-&quot;??_);_(@_)"/>
    <numFmt numFmtId="164" formatCode="[$-409]d\-mmm\-yy;@"/>
    <numFmt numFmtId="165" formatCode="_(&quot;$&quot;* #,##0_);_(&quot;$&quot;* \(#,##0\);_(&quot;$&quot;* &quot;-&quot;??_);_(@_)"/>
    <numFmt numFmtId="166" formatCode="_(* #,##0_);_(* \(#,##0\);_(* &quot;-&quot;??_);_(@_)"/>
    <numFmt numFmtId="167" formatCode="[$-F800]dddd\,\ mmmm\ dd\,\ yyyy"/>
  </numFmts>
  <fonts count="33" x14ac:knownFonts="1">
    <font>
      <sz val="11"/>
      <color theme="1"/>
      <name val="Calibri"/>
      <family val="2"/>
      <scheme val="minor"/>
    </font>
    <font>
      <sz val="11"/>
      <color theme="1"/>
      <name val="Calibri"/>
      <family val="2"/>
      <scheme val="minor"/>
    </font>
    <font>
      <sz val="10"/>
      <color theme="1"/>
      <name val="Segoe UI"/>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8"/>
      <name val="Segoe UI"/>
      <family val="2"/>
    </font>
    <font>
      <sz val="10"/>
      <name val="Segoe UI"/>
      <family val="2"/>
    </font>
    <font>
      <u/>
      <sz val="10"/>
      <name val="Segoe UI"/>
      <family val="2"/>
    </font>
    <font>
      <sz val="9"/>
      <color theme="1"/>
      <name val="Segoe UI"/>
      <family val="2"/>
    </font>
    <font>
      <i/>
      <sz val="9"/>
      <color theme="1"/>
      <name val="Segoe UI"/>
      <family val="2"/>
    </font>
    <font>
      <b/>
      <sz val="9"/>
      <color theme="0"/>
      <name val="Segoe UI"/>
      <family val="2"/>
    </font>
    <font>
      <sz val="9"/>
      <color theme="0"/>
      <name val="Segoe UI"/>
      <family val="2"/>
    </font>
    <font>
      <b/>
      <sz val="9"/>
      <color theme="1"/>
      <name val="Segoe UI"/>
      <family val="2"/>
    </font>
    <font>
      <u/>
      <sz val="14"/>
      <color theme="1"/>
      <name val="Segoe UI"/>
      <family val="2"/>
    </font>
    <font>
      <sz val="9"/>
      <color theme="1" tint="0.249977111117893"/>
      <name val="Segoe UI"/>
      <family val="2"/>
    </font>
    <font>
      <sz val="8"/>
      <color theme="1" tint="0.249977111117893"/>
      <name val="Segoe UI"/>
      <family val="2"/>
    </font>
    <font>
      <u/>
      <sz val="8"/>
      <color theme="4" tint="-0.249977111117893"/>
      <name val="Segoe UI"/>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8" tint="-0.499984740745262"/>
        <bgColor indexed="64"/>
      </patternFill>
    </fill>
    <fill>
      <patternFill patternType="solid">
        <fgColor theme="0" tint="-4.9989318521683403E-2"/>
        <bgColor indexed="64"/>
      </patternFill>
    </fill>
    <fill>
      <patternFill patternType="solid">
        <fgColor theme="0"/>
        <bgColor indexed="64"/>
      </patternFill>
    </fill>
    <fill>
      <patternFill patternType="solid">
        <fgColor rgb="FFFFFF66"/>
        <bgColor indexed="64"/>
      </patternFill>
    </fill>
  </fills>
  <borders count="1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thin">
        <color theme="1" tint="0.24994659260841701"/>
      </left>
      <right style="thin">
        <color theme="1" tint="0.24994659260841701"/>
      </right>
      <top style="thin">
        <color theme="1" tint="0.24994659260841701"/>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bottom style="thin">
        <color theme="0" tint="-0.24994659260841701"/>
      </bottom>
      <diagonal/>
    </border>
    <border>
      <left style="thin">
        <color theme="7" tint="-0.24994659260841701"/>
      </left>
      <right/>
      <top style="thin">
        <color theme="7" tint="-0.24994659260841701"/>
      </top>
      <bottom style="thin">
        <color theme="7" tint="-0.24994659260841701"/>
      </bottom>
      <diagonal/>
    </border>
    <border>
      <left/>
      <right/>
      <top style="thin">
        <color theme="7" tint="-0.24994659260841701"/>
      </top>
      <bottom style="thin">
        <color theme="7" tint="-0.24994659260841701"/>
      </bottom>
      <diagonal/>
    </border>
    <border>
      <left/>
      <right style="thin">
        <color theme="7" tint="-0.24994659260841701"/>
      </right>
      <top style="thin">
        <color theme="7" tint="-0.24994659260841701"/>
      </top>
      <bottom style="thin">
        <color theme="7" tint="-0.24994659260841701"/>
      </bottom>
      <diagonal/>
    </border>
  </borders>
  <cellStyleXfs count="49">
    <xf numFmtId="0" fontId="0" fillId="0" borderId="0"/>
    <xf numFmtId="43" fontId="1" fillId="0" borderId="0" applyFont="0" applyFill="0" applyBorder="0" applyAlignment="0" applyProtection="0"/>
    <xf numFmtId="44" fontId="1" fillId="0" borderId="0" applyFont="0" applyFill="0" applyBorder="0" applyAlignment="0" applyProtection="0"/>
    <xf numFmtId="0" fontId="3" fillId="0" borderId="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2"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8"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0"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6" fillId="16" borderId="0" applyNumberFormat="0" applyBorder="0" applyAlignment="0" applyProtection="0"/>
    <xf numFmtId="0" fontId="7" fillId="17" borderId="1" applyNumberFormat="0" applyAlignment="0" applyProtection="0"/>
    <xf numFmtId="0" fontId="8" fillId="18" borderId="2" applyNumberFormat="0" applyAlignment="0" applyProtection="0"/>
    <xf numFmtId="43" fontId="3" fillId="0" borderId="0" applyFont="0" applyFill="0" applyBorder="0" applyAlignment="0" applyProtection="0"/>
    <xf numFmtId="44" fontId="3" fillId="0" borderId="0" applyFont="0" applyFill="0" applyBorder="0" applyAlignment="0" applyProtection="0"/>
    <xf numFmtId="0" fontId="9" fillId="0" borderId="0" applyNumberFormat="0" applyFill="0" applyBorder="0" applyAlignment="0" applyProtection="0"/>
    <xf numFmtId="0" fontId="10" fillId="19"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11" borderId="1" applyNumberFormat="0" applyAlignment="0" applyProtection="0"/>
    <xf numFmtId="0" fontId="15" fillId="0" borderId="6" applyNumberFormat="0" applyFill="0" applyAlignment="0" applyProtection="0"/>
    <xf numFmtId="0" fontId="16" fillId="5" borderId="0" applyNumberFormat="0" applyBorder="0" applyAlignment="0" applyProtection="0"/>
    <xf numFmtId="0" fontId="3" fillId="0" borderId="0"/>
    <xf numFmtId="0" fontId="3" fillId="5" borderId="7" applyNumberFormat="0" applyFont="0" applyAlignment="0" applyProtection="0"/>
    <xf numFmtId="0" fontId="17" fillId="17" borderId="8" applyNumberFormat="0" applyAlignment="0" applyProtection="0"/>
    <xf numFmtId="9" fontId="3" fillId="0" borderId="0" applyFon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cellStyleXfs>
  <cellXfs count="43">
    <xf numFmtId="0" fontId="0" fillId="0" borderId="0" xfId="0"/>
    <xf numFmtId="0" fontId="2" fillId="0" borderId="0" xfId="0" applyFont="1"/>
    <xf numFmtId="0" fontId="22" fillId="0" borderId="7" xfId="3" applyFont="1" applyBorder="1"/>
    <xf numFmtId="0" fontId="23" fillId="0" borderId="0" xfId="3" applyFont="1" applyAlignment="1">
      <alignment horizontal="center"/>
    </xf>
    <xf numFmtId="0" fontId="24" fillId="0" borderId="0" xfId="0" applyFont="1"/>
    <xf numFmtId="0" fontId="24" fillId="0" borderId="0" xfId="0" applyFont="1" applyAlignment="1">
      <alignment horizontal="right"/>
    </xf>
    <xf numFmtId="0" fontId="27" fillId="20" borderId="10" xfId="0" applyFont="1" applyFill="1" applyBorder="1" applyAlignment="1">
      <alignment horizontal="center" textRotation="90"/>
    </xf>
    <xf numFmtId="0" fontId="24" fillId="0" borderId="11" xfId="0" applyFont="1" applyFill="1" applyBorder="1" applyAlignment="1">
      <alignment horizontal="center"/>
    </xf>
    <xf numFmtId="0" fontId="24" fillId="0" borderId="11" xfId="0" applyFont="1" applyFill="1" applyBorder="1" applyAlignment="1">
      <alignment horizontal="right" indent="1"/>
    </xf>
    <xf numFmtId="0" fontId="24" fillId="0" borderId="11" xfId="0" applyFont="1" applyBorder="1" applyAlignment="1">
      <alignment horizontal="center"/>
    </xf>
    <xf numFmtId="0" fontId="28" fillId="21" borderId="11" xfId="0" applyFont="1" applyFill="1" applyBorder="1" applyAlignment="1">
      <alignment horizontal="right" indent="1"/>
    </xf>
    <xf numFmtId="0" fontId="28" fillId="21" borderId="11" xfId="0" applyFont="1" applyFill="1" applyBorder="1" applyAlignment="1">
      <alignment horizontal="center"/>
    </xf>
    <xf numFmtId="0" fontId="24" fillId="0" borderId="14" xfId="0" applyFont="1" applyBorder="1"/>
    <xf numFmtId="0" fontId="24" fillId="0" borderId="0" xfId="0" applyFont="1" applyAlignment="1">
      <alignment vertical="top"/>
    </xf>
    <xf numFmtId="0" fontId="25" fillId="0" borderId="0" xfId="0" applyFont="1" applyAlignment="1">
      <alignment vertical="top" wrapText="1"/>
    </xf>
    <xf numFmtId="164" fontId="24" fillId="0" borderId="0" xfId="0" applyNumberFormat="1" applyFont="1" applyAlignment="1">
      <alignment vertical="top"/>
    </xf>
    <xf numFmtId="165" fontId="24" fillId="0" borderId="0" xfId="2" applyNumberFormat="1" applyFont="1" applyAlignment="1">
      <alignment vertical="top"/>
    </xf>
    <xf numFmtId="9" fontId="24" fillId="0" borderId="0" xfId="0" applyNumberFormat="1" applyFont="1" applyAlignment="1">
      <alignment horizontal="right" vertical="top"/>
    </xf>
    <xf numFmtId="166" fontId="24" fillId="0" borderId="0" xfId="1" applyNumberFormat="1" applyFont="1" applyAlignment="1">
      <alignment horizontal="right" vertical="top"/>
    </xf>
    <xf numFmtId="164" fontId="24" fillId="0" borderId="0" xfId="0" applyNumberFormat="1" applyFont="1" applyAlignment="1">
      <alignment vertical="top" wrapText="1"/>
    </xf>
    <xf numFmtId="0" fontId="24" fillId="0" borderId="0" xfId="0" applyFont="1" applyAlignment="1">
      <alignment horizontal="center" vertical="top"/>
    </xf>
    <xf numFmtId="0" fontId="24" fillId="0" borderId="0" xfId="0" applyFont="1" applyBorder="1" applyAlignment="1">
      <alignment horizontal="center" vertical="top"/>
    </xf>
    <xf numFmtId="0" fontId="24" fillId="0" borderId="0" xfId="0" applyFont="1" applyAlignment="1">
      <alignment horizontal="left"/>
    </xf>
    <xf numFmtId="0" fontId="31" fillId="22" borderId="0" xfId="0" applyFont="1" applyFill="1" applyAlignment="1">
      <alignment horizontal="left" vertical="center" indent="1"/>
    </xf>
    <xf numFmtId="0" fontId="21" fillId="22" borderId="0" xfId="42" applyFont="1" applyFill="1"/>
    <xf numFmtId="0" fontId="21" fillId="22" borderId="0" xfId="42" applyFont="1" applyFill="1" applyBorder="1"/>
    <xf numFmtId="0" fontId="26" fillId="20" borderId="10" xfId="0" applyFont="1" applyFill="1" applyBorder="1"/>
    <xf numFmtId="0" fontId="26" fillId="20" borderId="10" xfId="0" applyFont="1" applyFill="1" applyBorder="1" applyAlignment="1">
      <alignment horizontal="center" wrapText="1"/>
    </xf>
    <xf numFmtId="0" fontId="26" fillId="20" borderId="10" xfId="0" applyFont="1" applyFill="1" applyBorder="1" applyAlignment="1">
      <alignment horizontal="center"/>
    </xf>
    <xf numFmtId="0" fontId="32" fillId="22" borderId="0" xfId="0" applyFont="1" applyFill="1" applyAlignment="1">
      <alignment horizontal="left" vertical="center"/>
    </xf>
    <xf numFmtId="0" fontId="24" fillId="23" borderId="15" xfId="0" quotePrefix="1" applyFont="1" applyFill="1" applyBorder="1" applyAlignment="1">
      <alignment horizontal="left" vertical="center"/>
    </xf>
    <xf numFmtId="0" fontId="24" fillId="23" borderId="16" xfId="0" quotePrefix="1" applyFont="1" applyFill="1" applyBorder="1" applyAlignment="1">
      <alignment horizontal="left" vertical="center"/>
    </xf>
    <xf numFmtId="0" fontId="24" fillId="23" borderId="17" xfId="0" quotePrefix="1" applyFont="1" applyFill="1" applyBorder="1" applyAlignment="1">
      <alignment horizontal="left" vertical="center"/>
    </xf>
    <xf numFmtId="0" fontId="30" fillId="22" borderId="0" xfId="0" applyFont="1" applyFill="1" applyAlignment="1">
      <alignment horizontal="center"/>
    </xf>
    <xf numFmtId="0" fontId="32" fillId="22" borderId="0" xfId="0" applyFont="1" applyFill="1" applyAlignment="1">
      <alignment horizontal="left" vertical="center"/>
    </xf>
    <xf numFmtId="0" fontId="31" fillId="22" borderId="0" xfId="0" applyFont="1" applyFill="1" applyAlignment="1">
      <alignment horizontal="center" vertical="center"/>
    </xf>
    <xf numFmtId="0" fontId="29" fillId="0" borderId="0" xfId="0" applyFont="1" applyAlignment="1">
      <alignment horizontal="left"/>
    </xf>
    <xf numFmtId="0" fontId="28" fillId="21" borderId="11" xfId="0" applyFont="1" applyFill="1" applyBorder="1" applyAlignment="1">
      <alignment horizontal="center"/>
    </xf>
    <xf numFmtId="0" fontId="24" fillId="21" borderId="12" xfId="0" applyFont="1" applyFill="1" applyBorder="1"/>
    <xf numFmtId="0" fontId="24" fillId="21" borderId="13" xfId="0" applyFont="1" applyFill="1" applyBorder="1"/>
    <xf numFmtId="44" fontId="25" fillId="0" borderId="11" xfId="2" applyFont="1" applyFill="1" applyBorder="1" applyAlignment="1">
      <alignment horizontal="right"/>
    </xf>
    <xf numFmtId="167" fontId="25" fillId="0" borderId="11" xfId="0" applyNumberFormat="1" applyFont="1" applyFill="1" applyBorder="1" applyAlignment="1">
      <alignment horizontal="right"/>
    </xf>
    <xf numFmtId="0" fontId="25" fillId="0" borderId="11" xfId="0" applyFont="1" applyFill="1" applyBorder="1" applyAlignment="1">
      <alignment horizontal="right"/>
    </xf>
  </cellXfs>
  <cellStyles count="49">
    <cellStyle name="20% - Accent1 2" xfId="4"/>
    <cellStyle name="20% - Accent2 2" xfId="5"/>
    <cellStyle name="20% - Accent3 2" xfId="6"/>
    <cellStyle name="20% - Accent4 2" xfId="7"/>
    <cellStyle name="20% - Accent5 2" xfId="8"/>
    <cellStyle name="20% - Accent6 2" xfId="9"/>
    <cellStyle name="40% - Accent1 2" xfId="10"/>
    <cellStyle name="40% - Accent2 2" xfId="11"/>
    <cellStyle name="40% - Accent3 2" xfId="12"/>
    <cellStyle name="40% - Accent4 2" xfId="13"/>
    <cellStyle name="40% - Accent5 2" xfId="14"/>
    <cellStyle name="40% - Accent6 2" xfId="15"/>
    <cellStyle name="60% - Accent1 2" xfId="16"/>
    <cellStyle name="60% - Accent2 2" xfId="17"/>
    <cellStyle name="60% - Accent3 2" xfId="18"/>
    <cellStyle name="60% - Accent4 2" xfId="19"/>
    <cellStyle name="60% - Accent5 2" xfId="20"/>
    <cellStyle name="60% - Accent6 2" xfId="21"/>
    <cellStyle name="Accent1 2" xfId="22"/>
    <cellStyle name="Accent2 2" xfId="23"/>
    <cellStyle name="Accent3 2" xfId="24"/>
    <cellStyle name="Accent4 2" xfId="25"/>
    <cellStyle name="Accent5 2" xfId="26"/>
    <cellStyle name="Accent6 2" xfId="27"/>
    <cellStyle name="Bad 2" xfId="28"/>
    <cellStyle name="Calculation 2" xfId="29"/>
    <cellStyle name="Check Cell 2" xfId="30"/>
    <cellStyle name="Comma" xfId="1" builtinId="3"/>
    <cellStyle name="Comma 2" xfId="31"/>
    <cellStyle name="Currency" xfId="2" builtinId="4"/>
    <cellStyle name="Currency 2" xfId="32"/>
    <cellStyle name="Explanatory Text 2" xfId="33"/>
    <cellStyle name="Good 2" xfId="34"/>
    <cellStyle name="Heading 1 2" xfId="35"/>
    <cellStyle name="Heading 2 2" xfId="36"/>
    <cellStyle name="Heading 3 2" xfId="37"/>
    <cellStyle name="Heading 4 2" xfId="38"/>
    <cellStyle name="Input 2" xfId="39"/>
    <cellStyle name="Linked Cell 2" xfId="40"/>
    <cellStyle name="Neutral 2" xfId="41"/>
    <cellStyle name="Normal" xfId="0" builtinId="0"/>
    <cellStyle name="Normal 2" xfId="42"/>
    <cellStyle name="Normal 3" xfId="3"/>
    <cellStyle name="Note 2" xfId="43"/>
    <cellStyle name="Output 2" xfId="44"/>
    <cellStyle name="Percent 2" xfId="45"/>
    <cellStyle name="Title 2" xfId="46"/>
    <cellStyle name="Total 2" xfId="47"/>
    <cellStyle name="Warning Text 2" xfId="48"/>
  </cellStyles>
  <dxfs count="31">
    <dxf>
      <font>
        <b val="0"/>
        <i val="0"/>
        <strike val="0"/>
        <condense val="0"/>
        <extend val="0"/>
        <outline val="0"/>
        <shadow val="0"/>
        <u val="none"/>
        <vertAlign val="baseline"/>
        <sz val="9"/>
        <color theme="1"/>
        <name val="Segoe UI"/>
        <scheme val="none"/>
      </font>
      <numFmt numFmtId="166" formatCode="_(* #,##0_);_(* \(#,##0\);_(* &quot;-&quot;??_);_(@_)"/>
      <alignment horizontal="right" vertical="top" textRotation="0" wrapText="0" indent="0" justifyLastLine="0" shrinkToFit="0" readingOrder="0"/>
    </dxf>
    <dxf>
      <font>
        <b val="0"/>
        <i val="0"/>
        <strike val="0"/>
        <condense val="0"/>
        <extend val="0"/>
        <outline val="0"/>
        <shadow val="0"/>
        <u val="none"/>
        <vertAlign val="baseline"/>
        <sz val="9"/>
        <color theme="1"/>
        <name val="Segoe UI"/>
        <scheme val="none"/>
      </font>
      <numFmt numFmtId="166" formatCode="_(* #,##0_);_(* \(#,##0\);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Segoe UI"/>
        <scheme val="none"/>
      </font>
      <numFmt numFmtId="13" formatCode="0%"/>
      <alignment horizontal="right" vertical="top" textRotation="0" wrapText="0" indent="0" justifyLastLine="0" shrinkToFit="0" readingOrder="0"/>
    </dxf>
    <dxf>
      <font>
        <b val="0"/>
        <i val="0"/>
        <strike val="0"/>
        <condense val="0"/>
        <extend val="0"/>
        <outline val="0"/>
        <shadow val="0"/>
        <u val="none"/>
        <vertAlign val="baseline"/>
        <sz val="9"/>
        <color theme="1"/>
        <name val="Segoe UI"/>
        <scheme val="none"/>
      </font>
      <numFmt numFmtId="13" formatCode="0%"/>
      <alignment horizontal="right" vertical="bottom" textRotation="0" wrapText="0" indent="0" justifyLastLine="0" shrinkToFit="0" readingOrder="0"/>
    </dxf>
    <dxf>
      <font>
        <b val="0"/>
        <i val="0"/>
        <strike val="0"/>
        <condense val="0"/>
        <extend val="0"/>
        <outline val="0"/>
        <shadow val="0"/>
        <u val="none"/>
        <vertAlign val="baseline"/>
        <sz val="9"/>
        <color theme="1"/>
        <name val="Segoe UI"/>
        <scheme val="none"/>
      </font>
      <numFmt numFmtId="165" formatCode="_(&quot;$&quot;* #,##0_);_(&quot;$&quot;* \(#,##0\);_(&quot;$&quot;* &quot;-&quot;??_);_(@_)"/>
      <alignment vertical="top" textRotation="0" indent="0" justifyLastLine="0" shrinkToFit="0" readingOrder="0"/>
    </dxf>
    <dxf>
      <font>
        <b val="0"/>
        <i val="0"/>
        <strike val="0"/>
        <condense val="0"/>
        <extend val="0"/>
        <outline val="0"/>
        <shadow val="0"/>
        <u val="none"/>
        <vertAlign val="baseline"/>
        <sz val="9"/>
        <color theme="1"/>
        <name val="Segoe UI"/>
        <scheme val="none"/>
      </font>
      <numFmt numFmtId="165" formatCode="_(&quot;$&quot;* #,##0_);_(&quot;$&quot;* \(#,##0\);_(&quot;$&quot;* &quot;-&quot;??_);_(@_)"/>
    </dxf>
    <dxf>
      <font>
        <b val="0"/>
        <i val="0"/>
        <strike val="0"/>
        <condense val="0"/>
        <extend val="0"/>
        <outline val="0"/>
        <shadow val="0"/>
        <u val="none"/>
        <vertAlign val="baseline"/>
        <sz val="9"/>
        <color theme="1"/>
        <name val="Segoe UI"/>
        <scheme val="none"/>
      </font>
      <numFmt numFmtId="165" formatCode="_(&quot;$&quot;* #,##0_);_(&quot;$&quot;* \(#,##0\);_(&quot;$&quot;* &quot;-&quot;??_);_(@_)"/>
      <alignment vertical="top" textRotation="0" indent="0" justifyLastLine="0" shrinkToFit="0" readingOrder="0"/>
    </dxf>
    <dxf>
      <font>
        <b val="0"/>
        <i val="0"/>
        <strike val="0"/>
        <condense val="0"/>
        <extend val="0"/>
        <outline val="0"/>
        <shadow val="0"/>
        <u val="none"/>
        <vertAlign val="baseline"/>
        <sz val="9"/>
        <color theme="1"/>
        <name val="Segoe UI"/>
        <scheme val="none"/>
      </font>
      <numFmt numFmtId="165" formatCode="_(&quot;$&quot;* #,##0_);_(&quot;$&quot;* \(#,##0\);_(&quot;$&quot;* &quot;-&quot;??_);_(@_)"/>
    </dxf>
    <dxf>
      <font>
        <b val="0"/>
        <i val="0"/>
        <strike val="0"/>
        <condense val="0"/>
        <extend val="0"/>
        <outline val="0"/>
        <shadow val="0"/>
        <u val="none"/>
        <vertAlign val="baseline"/>
        <sz val="9"/>
        <color theme="1"/>
        <name val="Segoe UI"/>
        <scheme val="none"/>
      </font>
      <numFmt numFmtId="164" formatCode="[$-409]d\-mmm\-yy;@"/>
      <alignment vertical="top" textRotation="0" indent="0" justifyLastLine="0" shrinkToFit="0" readingOrder="0"/>
    </dxf>
    <dxf>
      <font>
        <b val="0"/>
        <i val="0"/>
        <strike val="0"/>
        <condense val="0"/>
        <extend val="0"/>
        <outline val="0"/>
        <shadow val="0"/>
        <u val="none"/>
        <vertAlign val="baseline"/>
        <sz val="9"/>
        <color theme="1"/>
        <name val="Segoe UI"/>
        <scheme val="none"/>
      </font>
      <numFmt numFmtId="165" formatCode="_(&quot;$&quot;* #,##0_);_(&quot;$&quot;* \(#,##0\);_(&quot;$&quot;* &quot;-&quot;??_);_(@_)"/>
    </dxf>
    <dxf>
      <font>
        <b val="0"/>
        <i val="0"/>
        <strike val="0"/>
        <condense val="0"/>
        <extend val="0"/>
        <outline val="0"/>
        <shadow val="0"/>
        <u val="none"/>
        <vertAlign val="baseline"/>
        <sz val="9"/>
        <color theme="1"/>
        <name val="Segoe UI"/>
        <scheme val="none"/>
      </font>
      <numFmt numFmtId="164" formatCode="[$-409]d\-mmm\-yy;@"/>
      <alignment vertical="top" textRotation="0" indent="0" justifyLastLine="0" shrinkToFit="0" readingOrder="0"/>
    </dxf>
    <dxf>
      <font>
        <b val="0"/>
        <i val="0"/>
        <strike val="0"/>
        <condense val="0"/>
        <extend val="0"/>
        <outline val="0"/>
        <shadow val="0"/>
        <u val="none"/>
        <vertAlign val="baseline"/>
        <sz val="9"/>
        <color theme="1"/>
        <name val="Segoe UI"/>
        <scheme val="none"/>
      </font>
      <numFmt numFmtId="164" formatCode="[$-409]d\-mmm\-yy;@"/>
    </dxf>
    <dxf>
      <font>
        <b val="0"/>
        <i/>
        <strike val="0"/>
        <condense val="0"/>
        <extend val="0"/>
        <outline val="0"/>
        <shadow val="0"/>
        <u val="none"/>
        <vertAlign val="baseline"/>
        <sz val="9"/>
        <color theme="1"/>
        <name val="Segoe UI"/>
        <scheme val="none"/>
      </font>
      <alignment horizontal="general" vertical="top" textRotation="0" wrapText="1" indent="0" justifyLastLine="0" shrinkToFit="0" readingOrder="0"/>
    </dxf>
    <dxf>
      <font>
        <b val="0"/>
        <i/>
        <strike val="0"/>
        <condense val="0"/>
        <extend val="0"/>
        <outline val="0"/>
        <shadow val="0"/>
        <u val="none"/>
        <vertAlign val="baseline"/>
        <sz val="9"/>
        <color theme="1"/>
        <name val="Segoe UI"/>
        <scheme val="none"/>
      </font>
      <alignment horizontal="general" vertical="bottom" textRotation="0" wrapText="1" indent="0" justifyLastLine="0" shrinkToFit="0" readingOrder="0"/>
    </dxf>
    <dxf>
      <font>
        <b val="0"/>
        <i val="0"/>
        <strike val="0"/>
        <condense val="0"/>
        <extend val="0"/>
        <outline val="0"/>
        <shadow val="0"/>
        <u val="none"/>
        <vertAlign val="baseline"/>
        <sz val="9"/>
        <color theme="1"/>
        <name val="Segoe UI"/>
        <scheme val="none"/>
      </font>
      <alignment vertical="top" textRotation="0" indent="0" justifyLastLine="0" shrinkToFit="0" readingOrder="0"/>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1"/>
        <name val="Segoe UI"/>
        <scheme val="none"/>
      </font>
      <alignment vertical="top" textRotation="0" indent="0" justifyLastLine="0" shrinkToFit="0" readingOrder="0"/>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1"/>
        <name val="Segoe UI"/>
        <scheme val="none"/>
      </font>
      <alignment vertical="top" textRotation="0" indent="0" justifyLastLine="0" shrinkToFit="0" readingOrder="0"/>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1"/>
        <name val="Segoe UI"/>
        <scheme val="none"/>
      </font>
      <alignment vertical="top" textRotation="0" indent="0" justifyLastLine="0" shrinkToFit="0" readingOrder="0"/>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1"/>
        <name val="Segoe UI"/>
        <scheme val="none"/>
      </font>
      <alignment horizontal="center" vertical="top" textRotation="0" wrapText="0" indent="0" justifyLastLine="0" shrinkToFit="0" readingOrder="0"/>
    </dxf>
    <dxf>
      <font>
        <b val="0"/>
        <i val="0"/>
        <strike val="0"/>
        <condense val="0"/>
        <extend val="0"/>
        <outline val="0"/>
        <shadow val="0"/>
        <u val="none"/>
        <vertAlign val="baseline"/>
        <sz val="9"/>
        <color theme="1"/>
        <name val="Segoe UI"/>
        <scheme val="none"/>
      </font>
    </dxf>
    <dxf>
      <border outline="0">
        <top style="double">
          <color theme="1" tint="0.24994659260841701"/>
        </top>
      </border>
    </dxf>
    <dxf>
      <font>
        <b val="0"/>
        <i val="0"/>
        <strike val="0"/>
        <condense val="0"/>
        <extend val="0"/>
        <outline val="0"/>
        <shadow val="0"/>
        <u val="none"/>
        <vertAlign val="baseline"/>
        <sz val="9"/>
        <color theme="1"/>
        <name val="Segoe UI"/>
        <scheme val="none"/>
      </font>
      <numFmt numFmtId="168" formatCode="_(\$* #,##0_);_(\$* \(#,##0\);_(\$* &quot;-&quot;??_);_(@_)"/>
      <alignment vertical="top" textRotation="0" indent="0" justifyLastLine="0" shrinkToFit="0" readingOrder="0"/>
    </dxf>
    <dxf>
      <font>
        <b val="0"/>
        <i val="0"/>
        <strike val="0"/>
        <condense val="0"/>
        <extend val="0"/>
        <outline val="0"/>
        <shadow val="0"/>
        <u val="none"/>
        <vertAlign val="baseline"/>
        <sz val="9"/>
        <color theme="1"/>
        <name val="Segoe UI"/>
        <scheme val="none"/>
      </font>
      <numFmt numFmtId="165" formatCode="_(&quot;$&quot;* #,##0_);_(&quot;$&quot;* \(#,##0\);_(&quot;$&quot;* &quot;-&quot;??_);_(@_)"/>
      <alignment vertical="top" textRotation="0" indent="0" justifyLastLine="0" shrinkToFit="0" readingOrder="0"/>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theme="4" tint="-0.499984740745262"/>
      </font>
      <fill>
        <patternFill>
          <bgColor theme="4" tint="0.59996337778862885"/>
        </patternFill>
      </fill>
    </dxf>
  </dxfs>
  <tableStyles count="0" defaultTableStyle="TableStyleMedium2" defaultPivotStyle="PivotStyleLight16"/>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654381525662589E-2"/>
          <c:y val="9.5238095238095233E-2"/>
          <c:w val="0.91907083470853568"/>
          <c:h val="0.74720114531138149"/>
        </c:manualLayout>
      </c:layout>
      <c:barChart>
        <c:barDir val="col"/>
        <c:grouping val="clustered"/>
        <c:varyColors val="0"/>
        <c:ser>
          <c:idx val="0"/>
          <c:order val="0"/>
          <c:spPr>
            <a:solidFill>
              <a:schemeClr val="accent1"/>
            </a:solidFill>
            <a:ln w="12700">
              <a:solidFill>
                <a:schemeClr val="tx1">
                  <a:lumMod val="50000"/>
                  <a:lumOff val="50000"/>
                </a:schemeClr>
              </a:solidFill>
            </a:ln>
            <a:effectLst>
              <a:outerShdw blurRad="63500" algn="ctr" rotWithShape="0">
                <a:schemeClr val="bg1">
                  <a:lumMod val="50000"/>
                  <a:alpha val="40000"/>
                </a:schemeClr>
              </a:outerShdw>
            </a:effectLst>
          </c:spPr>
          <c:invertIfNegative val="0"/>
          <c:dPt>
            <c:idx val="0"/>
            <c:invertIfNegative val="0"/>
            <c:bubble3D val="0"/>
            <c:spPr>
              <a:solidFill>
                <a:srgbClr val="C00000"/>
              </a:solidFill>
              <a:ln w="12700">
                <a:solidFill>
                  <a:schemeClr val="tx1">
                    <a:lumMod val="50000"/>
                    <a:lumOff val="50000"/>
                  </a:schemeClr>
                </a:solidFill>
              </a:ln>
              <a:effectLst>
                <a:outerShdw blurRad="63500" algn="ctr" rotWithShape="0">
                  <a:schemeClr val="bg1">
                    <a:lumMod val="50000"/>
                    <a:alpha val="40000"/>
                  </a:schemeClr>
                </a:outerShdw>
              </a:effectLst>
            </c:spPr>
            <c:extLst>
              <c:ext xmlns:c16="http://schemas.microsoft.com/office/drawing/2014/chart" uri="{C3380CC4-5D6E-409C-BE32-E72D297353CC}">
                <c16:uniqueId val="{00000001-5659-4AE3-9E2F-B7B95948DE54}"/>
              </c:ext>
            </c:extLst>
          </c:dPt>
          <c:dPt>
            <c:idx val="1"/>
            <c:invertIfNegative val="0"/>
            <c:bubble3D val="0"/>
            <c:spPr>
              <a:solidFill>
                <a:srgbClr val="FFFF00"/>
              </a:solidFill>
              <a:ln w="12700">
                <a:solidFill>
                  <a:schemeClr val="tx1">
                    <a:lumMod val="50000"/>
                    <a:lumOff val="50000"/>
                  </a:schemeClr>
                </a:solidFill>
              </a:ln>
              <a:effectLst>
                <a:outerShdw blurRad="63500" algn="ctr" rotWithShape="0">
                  <a:schemeClr val="bg1">
                    <a:lumMod val="50000"/>
                    <a:alpha val="40000"/>
                  </a:schemeClr>
                </a:outerShdw>
              </a:effectLst>
            </c:spPr>
            <c:extLst>
              <c:ext xmlns:c16="http://schemas.microsoft.com/office/drawing/2014/chart" uri="{C3380CC4-5D6E-409C-BE32-E72D297353CC}">
                <c16:uniqueId val="{00000003-5659-4AE3-9E2F-B7B95948DE54}"/>
              </c:ext>
            </c:extLst>
          </c:dPt>
          <c:dPt>
            <c:idx val="2"/>
            <c:invertIfNegative val="0"/>
            <c:bubble3D val="0"/>
            <c:spPr>
              <a:solidFill>
                <a:srgbClr val="92D050"/>
              </a:solidFill>
              <a:ln w="12700">
                <a:solidFill>
                  <a:schemeClr val="tx1">
                    <a:lumMod val="50000"/>
                    <a:lumOff val="50000"/>
                  </a:schemeClr>
                </a:solidFill>
              </a:ln>
              <a:effectLst>
                <a:outerShdw blurRad="63500" algn="ctr" rotWithShape="0">
                  <a:schemeClr val="bg1">
                    <a:lumMod val="50000"/>
                    <a:alpha val="40000"/>
                  </a:schemeClr>
                </a:outerShdw>
              </a:effectLst>
            </c:spPr>
            <c:extLst>
              <c:ext xmlns:c16="http://schemas.microsoft.com/office/drawing/2014/chart" uri="{C3380CC4-5D6E-409C-BE32-E72D297353CC}">
                <c16:uniqueId val="{00000005-5659-4AE3-9E2F-B7B95948DE54}"/>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Segoe UI" panose="020B0502040204020203" pitchFamily="34" charset="0"/>
                    <a:ea typeface="Segoe UI" panose="020B0502040204020203" pitchFamily="34" charset="0"/>
                    <a:cs typeface="Segoe UI"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ProjectManagement!$F$4:$F$7</c:f>
              <c:strCache>
                <c:ptCount val="4"/>
                <c:pt idx="0">
                  <c:v>Red</c:v>
                </c:pt>
                <c:pt idx="1">
                  <c:v>Yellow</c:v>
                </c:pt>
                <c:pt idx="2">
                  <c:v>Green</c:v>
                </c:pt>
                <c:pt idx="3">
                  <c:v>Blue</c:v>
                </c:pt>
              </c:strCache>
            </c:strRef>
          </c:cat>
          <c:val>
            <c:numRef>
              <c:f>ProjectManagement!$G$4:$G$7</c:f>
              <c:numCache>
                <c:formatCode>General</c:formatCode>
                <c:ptCount val="4"/>
                <c:pt idx="0">
                  <c:v>1</c:v>
                </c:pt>
                <c:pt idx="1">
                  <c:v>0</c:v>
                </c:pt>
                <c:pt idx="2">
                  <c:v>2</c:v>
                </c:pt>
                <c:pt idx="3">
                  <c:v>2</c:v>
                </c:pt>
              </c:numCache>
            </c:numRef>
          </c:val>
          <c:extLst>
            <c:ext xmlns:c16="http://schemas.microsoft.com/office/drawing/2014/chart" uri="{C3380CC4-5D6E-409C-BE32-E72D297353CC}">
              <c16:uniqueId val="{00000006-5659-4AE3-9E2F-B7B95948DE54}"/>
            </c:ext>
          </c:extLst>
        </c:ser>
        <c:dLbls>
          <c:showLegendKey val="0"/>
          <c:showVal val="0"/>
          <c:showCatName val="0"/>
          <c:showSerName val="0"/>
          <c:showPercent val="0"/>
          <c:showBubbleSize val="0"/>
        </c:dLbls>
        <c:gapWidth val="70"/>
        <c:overlap val="10"/>
        <c:axId val="320675064"/>
        <c:axId val="320845784"/>
      </c:barChart>
      <c:catAx>
        <c:axId val="320675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845784"/>
        <c:crosses val="autoZero"/>
        <c:auto val="1"/>
        <c:lblAlgn val="ctr"/>
        <c:lblOffset val="100"/>
        <c:noMultiLvlLbl val="0"/>
      </c:catAx>
      <c:valAx>
        <c:axId val="320845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675064"/>
        <c:crosses val="autoZero"/>
        <c:crossBetween val="between"/>
        <c:majorUnit val="1"/>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104774</xdr:colOff>
      <xdr:row>2</xdr:row>
      <xdr:rowOff>47624</xdr:rowOff>
    </xdr:from>
    <xdr:to>
      <xdr:col>6</xdr:col>
      <xdr:colOff>2962274</xdr:colOff>
      <xdr:row>10</xdr:row>
      <xdr:rowOff>85723</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3:M17" headerRowCount="0" totalsRowShown="0" headerRowDxfId="26" dataDxfId="25" tableBorderDxfId="24" headerRowCellStyle="Currency" dataCellStyle="Currency">
  <tableColumns count="12">
    <tableColumn id="1" name="Column1" headerRowDxfId="23" dataDxfId="22"/>
    <tableColumn id="2" name="Column2" headerRowDxfId="21" dataDxfId="20"/>
    <tableColumn id="3" name="Column3" headerRowDxfId="19" dataDxfId="18"/>
    <tableColumn id="4" name="Column4" headerRowDxfId="17" dataDxfId="16"/>
    <tableColumn id="5" name="Column5" headerRowDxfId="15" dataDxfId="14"/>
    <tableColumn id="6" name="Column6" headerRowDxfId="13" dataDxfId="12"/>
    <tableColumn id="7" name="Column7" headerRowDxfId="11" dataDxfId="10"/>
    <tableColumn id="8" name="Column8" headerRowDxfId="9" dataDxfId="8" headerRowCellStyle="Currency" dataCellStyle="Currency"/>
    <tableColumn id="9" name="Column9" headerRowDxfId="7" dataDxfId="6" headerRowCellStyle="Currency" dataCellStyle="Currency"/>
    <tableColumn id="10" name="Column10" headerRowDxfId="5" dataDxfId="4" headerRowCellStyle="Currency" dataCellStyle="Currency"/>
    <tableColumn id="11" name="Column11" headerRowDxfId="3" dataDxfId="2"/>
    <tableColumn id="12" name="Column12" headerRowDxfId="1" dataDxfId="0" headerRowCellStyle="Comma" dataCellStyle="Comma">
      <calculatedColumnFormula>H14-TODAY()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60"/>
  <sheetViews>
    <sheetView showGridLines="0" tabSelected="1" zoomScaleNormal="100" workbookViewId="0">
      <selection activeCell="F1" sqref="F1"/>
    </sheetView>
  </sheetViews>
  <sheetFormatPr defaultColWidth="9.109375" defaultRowHeight="13.2" x14ac:dyDescent="0.3"/>
  <cols>
    <col min="1" max="1" width="1.44140625" style="4" customWidth="1"/>
    <col min="2" max="2" width="7" style="4" customWidth="1"/>
    <col min="3" max="3" width="14" style="4" customWidth="1"/>
    <col min="4" max="4" width="11.88671875" style="4" customWidth="1"/>
    <col min="5" max="5" width="10.88671875" style="4" customWidth="1"/>
    <col min="6" max="6" width="38.109375" style="4" bestFit="1" customWidth="1"/>
    <col min="7" max="7" width="49.5546875" style="4" customWidth="1"/>
    <col min="8" max="8" width="14" style="4" customWidth="1"/>
    <col min="9" max="11" width="11.6640625" style="4" customWidth="1"/>
    <col min="12" max="12" width="5.33203125" style="5" customWidth="1"/>
    <col min="13" max="13" width="27.88671875" style="5" bestFit="1" customWidth="1"/>
    <col min="14" max="14" width="1.44140625" style="4" customWidth="1"/>
    <col min="15" max="15" width="11.88671875" style="24" customWidth="1"/>
    <col min="16" max="18" width="9.109375" style="24" customWidth="1"/>
    <col min="19" max="16384" width="9.109375" style="4"/>
  </cols>
  <sheetData>
    <row r="1" spans="2:18" ht="15.75" customHeight="1" x14ac:dyDescent="0.3">
      <c r="O1" s="33" t="s">
        <v>41</v>
      </c>
      <c r="P1" s="33"/>
      <c r="Q1" s="33"/>
      <c r="R1" s="33"/>
    </row>
    <row r="2" spans="2:18" ht="20.399999999999999" x14ac:dyDescent="0.45">
      <c r="B2" s="36" t="s">
        <v>40</v>
      </c>
      <c r="C2" s="36"/>
      <c r="D2" s="36"/>
      <c r="E2" s="36"/>
      <c r="L2" s="4"/>
      <c r="M2" s="4"/>
      <c r="O2" s="23"/>
      <c r="P2" s="34"/>
      <c r="Q2" s="34"/>
      <c r="R2" s="34"/>
    </row>
    <row r="3" spans="2:18" x14ac:dyDescent="0.3">
      <c r="L3" s="4"/>
      <c r="M3" s="4"/>
      <c r="O3" s="23"/>
      <c r="P3" s="34"/>
      <c r="Q3" s="34"/>
      <c r="R3" s="34"/>
    </row>
    <row r="4" spans="2:18" x14ac:dyDescent="0.3">
      <c r="B4" s="38" t="s">
        <v>31</v>
      </c>
      <c r="C4" s="39"/>
      <c r="D4" s="41">
        <v>42848</v>
      </c>
      <c r="E4" s="41"/>
      <c r="F4" s="21" t="s">
        <v>18</v>
      </c>
      <c r="G4" s="22">
        <f>COUNTIFS(Table1[[#All],[Column1]],F4)</f>
        <v>1</v>
      </c>
      <c r="H4" s="12"/>
      <c r="I4" s="7" t="s">
        <v>25</v>
      </c>
      <c r="J4" s="7" t="s">
        <v>26</v>
      </c>
      <c r="K4" s="7" t="s">
        <v>27</v>
      </c>
      <c r="L4" s="37" t="s">
        <v>32</v>
      </c>
      <c r="M4" s="37"/>
      <c r="O4" s="35"/>
      <c r="P4" s="35"/>
      <c r="Q4" s="35"/>
      <c r="R4" s="35"/>
    </row>
    <row r="5" spans="2:18" x14ac:dyDescent="0.3">
      <c r="B5" s="38" t="s">
        <v>0</v>
      </c>
      <c r="C5" s="39"/>
      <c r="D5" s="42" t="s">
        <v>39</v>
      </c>
      <c r="E5" s="42"/>
      <c r="F5" s="21" t="s">
        <v>19</v>
      </c>
      <c r="G5" s="22">
        <f>COUNTIFS(Table1[[#All],[Column1]],F5)</f>
        <v>0</v>
      </c>
      <c r="H5" s="8" t="s">
        <v>15</v>
      </c>
      <c r="I5" s="9">
        <f>COUNTIFS(Table1[[#All],[Column3]],H5,Table1[[#All],[Column4]],$I$4)</f>
        <v>1</v>
      </c>
      <c r="J5" s="9">
        <f>COUNTIFS(Table1[[#All],[Column3]],H5,Table1[[#All],[Column4]],$J$4)</f>
        <v>0</v>
      </c>
      <c r="K5" s="9">
        <f>COUNTIFS(Table1[[#All],[Column3]],H5,Table1[[#All],[Column4]],$K$4)</f>
        <v>0</v>
      </c>
      <c r="L5" s="37">
        <f t="shared" ref="L5:L10" si="0">SUM(I5:K5)</f>
        <v>1</v>
      </c>
      <c r="M5" s="37"/>
      <c r="O5" s="23"/>
      <c r="P5" s="34"/>
      <c r="Q5" s="34"/>
      <c r="R5" s="34"/>
    </row>
    <row r="6" spans="2:18" x14ac:dyDescent="0.3">
      <c r="B6" s="38" t="s">
        <v>1</v>
      </c>
      <c r="C6" s="39"/>
      <c r="D6" s="42" t="s">
        <v>43</v>
      </c>
      <c r="E6" s="42"/>
      <c r="F6" s="21" t="s">
        <v>20</v>
      </c>
      <c r="G6" s="22">
        <f>COUNTIFS(Table1[[#All],[Column1]],F6)</f>
        <v>2</v>
      </c>
      <c r="H6" s="8" t="s">
        <v>12</v>
      </c>
      <c r="I6" s="9">
        <f>COUNTIFS(Table1[[#All],[Column3]],H6,Table1[[#All],[Column4]],$I$4)</f>
        <v>0</v>
      </c>
      <c r="J6" s="9">
        <f>COUNTIFS(Table1[[#All],[Column3]],H6,Table1[[#All],[Column4]],$J$4)</f>
        <v>0</v>
      </c>
      <c r="K6" s="9">
        <f>COUNTIFS(Table1[[#All],[Column3]],H6,Table1[[#All],[Column4]],$K$4)</f>
        <v>0</v>
      </c>
      <c r="L6" s="37">
        <f t="shared" si="0"/>
        <v>0</v>
      </c>
      <c r="M6" s="37"/>
      <c r="O6" s="23"/>
      <c r="P6" s="29"/>
      <c r="Q6" s="29"/>
      <c r="R6" s="29"/>
    </row>
    <row r="7" spans="2:18" x14ac:dyDescent="0.3">
      <c r="B7" s="38" t="s">
        <v>34</v>
      </c>
      <c r="C7" s="39"/>
      <c r="D7" s="42" t="str">
        <f>CONCATENATE(COUNTIF(Table1[[#All],[Column1]],"&lt;&gt;"&amp;""),"  Projects")</f>
        <v>5  Projects</v>
      </c>
      <c r="E7" s="42"/>
      <c r="F7" s="21" t="s">
        <v>21</v>
      </c>
      <c r="G7" s="22">
        <f>COUNTIFS(Table1[[#All],[Column1]],F7)</f>
        <v>2</v>
      </c>
      <c r="H7" s="8" t="s">
        <v>11</v>
      </c>
      <c r="I7" s="9">
        <f>COUNTIFS(Table1[[#All],[Column3]],H7,Table1[[#All],[Column4]],$I$4)</f>
        <v>0</v>
      </c>
      <c r="J7" s="9">
        <f>COUNTIFS(Table1[[#All],[Column3]],H7,Table1[[#All],[Column4]],$J$4)</f>
        <v>0</v>
      </c>
      <c r="K7" s="9">
        <f>COUNTIFS(Table1[[#All],[Column3]],H7,Table1[[#All],[Column4]],$K$4)</f>
        <v>0</v>
      </c>
      <c r="L7" s="37">
        <f t="shared" si="0"/>
        <v>0</v>
      </c>
      <c r="M7" s="37"/>
      <c r="O7" s="35"/>
      <c r="P7" s="35"/>
      <c r="Q7" s="35"/>
      <c r="R7" s="35"/>
    </row>
    <row r="8" spans="2:18" x14ac:dyDescent="0.3">
      <c r="B8" s="38" t="s">
        <v>35</v>
      </c>
      <c r="C8" s="39"/>
      <c r="D8" s="40">
        <f>SUM(Table1[[#All],[Column8]])</f>
        <v>215302</v>
      </c>
      <c r="E8" s="40"/>
      <c r="H8" s="8" t="s">
        <v>13</v>
      </c>
      <c r="I8" s="9">
        <f>COUNTIFS(Table1[[#All],[Column3]],H8,Table1[[#All],[Column4]],$I$4)</f>
        <v>0</v>
      </c>
      <c r="J8" s="9">
        <f>COUNTIFS(Table1[[#All],[Column3]],H8,Table1[[#All],[Column4]],$J$4)</f>
        <v>3</v>
      </c>
      <c r="K8" s="9">
        <f>COUNTIFS(Table1[[#All],[Column3]],H8,Table1[[#All],[Column4]],$K$4)</f>
        <v>1</v>
      </c>
      <c r="L8" s="37">
        <f t="shared" si="0"/>
        <v>4</v>
      </c>
      <c r="M8" s="37"/>
    </row>
    <row r="9" spans="2:18" x14ac:dyDescent="0.3">
      <c r="B9" s="38" t="s">
        <v>36</v>
      </c>
      <c r="C9" s="39"/>
      <c r="D9" s="40">
        <f>SUM(Table1[[#All],[Column9]])</f>
        <v>99750</v>
      </c>
      <c r="E9" s="40"/>
      <c r="H9" s="8" t="s">
        <v>33</v>
      </c>
      <c r="I9" s="9">
        <f>COUNTIFS(Table1[[#All],[Column3]],H9,Table1[[#All],[Column4]],$I$4)</f>
        <v>0</v>
      </c>
      <c r="J9" s="9">
        <f>COUNTIFS(Table1[[#All],[Column3]],H9,Table1[[#All],[Column4]],$J$4)</f>
        <v>0</v>
      </c>
      <c r="K9" s="9">
        <f>COUNTIFS(Table1[[#All],[Column3]],H9,Table1[[#All],[Column4]],$K$4)</f>
        <v>0</v>
      </c>
      <c r="L9" s="37">
        <f t="shared" si="0"/>
        <v>0</v>
      </c>
      <c r="M9" s="37"/>
    </row>
    <row r="10" spans="2:18" x14ac:dyDescent="0.3">
      <c r="B10" s="38" t="s">
        <v>37</v>
      </c>
      <c r="C10" s="39"/>
      <c r="D10" s="40">
        <f>D9-D8</f>
        <v>-115552</v>
      </c>
      <c r="E10" s="40"/>
      <c r="H10" s="10" t="s">
        <v>32</v>
      </c>
      <c r="I10" s="11">
        <f>SUM(I5:I9)</f>
        <v>1</v>
      </c>
      <c r="J10" s="11">
        <f>SUM(J5:J9)</f>
        <v>3</v>
      </c>
      <c r="K10" s="11">
        <f>SUM(K5:K9)</f>
        <v>1</v>
      </c>
      <c r="L10" s="37">
        <f t="shared" si="0"/>
        <v>5</v>
      </c>
      <c r="M10" s="37"/>
    </row>
    <row r="12" spans="2:18" ht="52.2" x14ac:dyDescent="0.3">
      <c r="B12" s="26" t="s">
        <v>17</v>
      </c>
      <c r="C12" s="26" t="s">
        <v>2</v>
      </c>
      <c r="D12" s="26" t="s">
        <v>3</v>
      </c>
      <c r="E12" s="26" t="s">
        <v>4</v>
      </c>
      <c r="F12" s="26" t="s">
        <v>5</v>
      </c>
      <c r="G12" s="26" t="s">
        <v>24</v>
      </c>
      <c r="H12" s="27" t="s">
        <v>38</v>
      </c>
      <c r="I12" s="28" t="s">
        <v>6</v>
      </c>
      <c r="J12" s="28" t="s">
        <v>8</v>
      </c>
      <c r="K12" s="28" t="s">
        <v>9</v>
      </c>
      <c r="L12" s="6" t="s">
        <v>7</v>
      </c>
      <c r="M12" s="6" t="s">
        <v>10</v>
      </c>
    </row>
    <row r="13" spans="2:18" ht="52.8" x14ac:dyDescent="0.3">
      <c r="B13" s="20" t="s">
        <v>18</v>
      </c>
      <c r="C13" s="13" t="s">
        <v>22</v>
      </c>
      <c r="D13" s="13" t="s">
        <v>15</v>
      </c>
      <c r="E13" s="13" t="s">
        <v>25</v>
      </c>
      <c r="F13" s="13" t="s">
        <v>53</v>
      </c>
      <c r="G13" s="14" t="s">
        <v>54</v>
      </c>
      <c r="H13" s="19" t="s">
        <v>46</v>
      </c>
      <c r="I13" s="15">
        <v>43100</v>
      </c>
      <c r="J13" s="16">
        <v>1000</v>
      </c>
      <c r="K13" s="16">
        <v>700</v>
      </c>
      <c r="L13" s="17">
        <v>1</v>
      </c>
      <c r="M13" s="18">
        <f ca="1">I13-TODAY()</f>
        <v>171</v>
      </c>
    </row>
    <row r="14" spans="2:18" ht="26.4" x14ac:dyDescent="0.3">
      <c r="B14" s="20" t="s">
        <v>21</v>
      </c>
      <c r="C14" s="13" t="s">
        <v>23</v>
      </c>
      <c r="D14" s="13" t="s">
        <v>13</v>
      </c>
      <c r="E14" s="13" t="s">
        <v>26</v>
      </c>
      <c r="F14" s="13" t="s">
        <v>45</v>
      </c>
      <c r="G14" s="14" t="s">
        <v>44</v>
      </c>
      <c r="H14" s="19" t="s">
        <v>47</v>
      </c>
      <c r="I14" s="15">
        <v>43100</v>
      </c>
      <c r="J14" s="16">
        <v>10000</v>
      </c>
      <c r="K14" s="16">
        <v>7800</v>
      </c>
      <c r="L14" s="17">
        <v>0.76</v>
      </c>
      <c r="M14" s="18">
        <f t="shared" ref="M14:M17" ca="1" si="1">I14-TODAY()</f>
        <v>171</v>
      </c>
    </row>
    <row r="15" spans="2:18" ht="39.6" x14ac:dyDescent="0.3">
      <c r="B15" s="20" t="s">
        <v>20</v>
      </c>
      <c r="C15" s="13" t="s">
        <v>28</v>
      </c>
      <c r="D15" s="13" t="s">
        <v>13</v>
      </c>
      <c r="E15" s="13" t="s">
        <v>27</v>
      </c>
      <c r="F15" s="13" t="s">
        <v>52</v>
      </c>
      <c r="G15" s="14" t="s">
        <v>51</v>
      </c>
      <c r="H15" s="19" t="s">
        <v>48</v>
      </c>
      <c r="I15" s="15">
        <v>43009</v>
      </c>
      <c r="J15" s="16">
        <v>13000</v>
      </c>
      <c r="K15" s="16">
        <v>16000</v>
      </c>
      <c r="L15" s="17">
        <v>0.5</v>
      </c>
      <c r="M15" s="18">
        <f t="shared" ca="1" si="1"/>
        <v>80</v>
      </c>
    </row>
    <row r="16" spans="2:18" ht="26.4" x14ac:dyDescent="0.3">
      <c r="B16" s="20" t="s">
        <v>20</v>
      </c>
      <c r="C16" s="13" t="s">
        <v>29</v>
      </c>
      <c r="D16" s="13" t="s">
        <v>13</v>
      </c>
      <c r="E16" s="13" t="s">
        <v>26</v>
      </c>
      <c r="F16" s="13" t="s">
        <v>56</v>
      </c>
      <c r="G16" s="14" t="s">
        <v>55</v>
      </c>
      <c r="H16" s="15" t="s">
        <v>49</v>
      </c>
      <c r="I16" s="15">
        <v>43039</v>
      </c>
      <c r="J16" s="16">
        <v>750</v>
      </c>
      <c r="K16" s="16">
        <v>735</v>
      </c>
      <c r="L16" s="17">
        <v>0.02</v>
      </c>
      <c r="M16" s="18">
        <f t="shared" ca="1" si="1"/>
        <v>110</v>
      </c>
    </row>
    <row r="17" spans="2:18" ht="158.4" x14ac:dyDescent="0.3">
      <c r="B17" s="20" t="s">
        <v>21</v>
      </c>
      <c r="C17" s="13" t="s">
        <v>30</v>
      </c>
      <c r="D17" s="13" t="s">
        <v>13</v>
      </c>
      <c r="E17" s="13" t="s">
        <v>26</v>
      </c>
      <c r="F17" s="13" t="s">
        <v>57</v>
      </c>
      <c r="G17" s="14" t="s">
        <v>58</v>
      </c>
      <c r="H17" s="15" t="s">
        <v>50</v>
      </c>
      <c r="I17" s="15">
        <v>43054</v>
      </c>
      <c r="J17" s="16">
        <v>75000</v>
      </c>
      <c r="K17" s="16">
        <v>16378</v>
      </c>
      <c r="L17" s="17">
        <v>0.17</v>
      </c>
      <c r="M17" s="18">
        <f t="shared" ca="1" si="1"/>
        <v>125</v>
      </c>
      <c r="O17" s="30" t="s">
        <v>42</v>
      </c>
      <c r="P17" s="31"/>
      <c r="Q17" s="31"/>
      <c r="R17" s="32"/>
    </row>
    <row r="18" spans="2:18" x14ac:dyDescent="0.3">
      <c r="O18" s="25"/>
      <c r="P18" s="25"/>
      <c r="Q18" s="25"/>
      <c r="R18" s="25"/>
    </row>
    <row r="19" spans="2:18" x14ac:dyDescent="0.3">
      <c r="O19" s="25"/>
      <c r="P19" s="25"/>
      <c r="Q19" s="25"/>
      <c r="R19" s="25"/>
    </row>
    <row r="20" spans="2:18" x14ac:dyDescent="0.3">
      <c r="O20" s="25"/>
      <c r="P20" s="25"/>
      <c r="Q20" s="25"/>
      <c r="R20" s="25"/>
    </row>
    <row r="21" spans="2:18" x14ac:dyDescent="0.3">
      <c r="O21" s="25"/>
      <c r="P21" s="25"/>
      <c r="Q21" s="25"/>
      <c r="R21" s="25"/>
    </row>
    <row r="22" spans="2:18" x14ac:dyDescent="0.3">
      <c r="O22" s="25"/>
      <c r="P22" s="25"/>
      <c r="Q22" s="25"/>
      <c r="R22" s="25"/>
    </row>
    <row r="23" spans="2:18" x14ac:dyDescent="0.3">
      <c r="O23" s="25"/>
      <c r="P23" s="25"/>
      <c r="Q23" s="25"/>
      <c r="R23" s="25"/>
    </row>
    <row r="24" spans="2:18" x14ac:dyDescent="0.3">
      <c r="O24" s="25"/>
      <c r="P24" s="25"/>
      <c r="Q24" s="25"/>
      <c r="R24" s="25"/>
    </row>
    <row r="25" spans="2:18" x14ac:dyDescent="0.3">
      <c r="O25" s="25"/>
      <c r="P25" s="25"/>
      <c r="Q25" s="25"/>
      <c r="R25" s="25"/>
    </row>
    <row r="26" spans="2:18" x14ac:dyDescent="0.3">
      <c r="O26" s="25"/>
      <c r="P26" s="25"/>
      <c r="Q26" s="25"/>
      <c r="R26" s="25"/>
    </row>
    <row r="27" spans="2:18" x14ac:dyDescent="0.3">
      <c r="O27" s="25"/>
      <c r="P27" s="25"/>
      <c r="Q27" s="25"/>
      <c r="R27" s="25"/>
    </row>
    <row r="28" spans="2:18" x14ac:dyDescent="0.3">
      <c r="O28" s="25"/>
      <c r="P28" s="25"/>
      <c r="Q28" s="25"/>
      <c r="R28" s="25"/>
    </row>
    <row r="29" spans="2:18" x14ac:dyDescent="0.3">
      <c r="O29" s="25"/>
      <c r="P29" s="25"/>
      <c r="Q29" s="25"/>
      <c r="R29" s="25"/>
    </row>
    <row r="30" spans="2:18" x14ac:dyDescent="0.3">
      <c r="O30" s="25"/>
      <c r="P30" s="25"/>
      <c r="Q30" s="25"/>
      <c r="R30" s="25"/>
    </row>
    <row r="31" spans="2:18" x14ac:dyDescent="0.3">
      <c r="O31" s="25"/>
      <c r="P31" s="25"/>
      <c r="Q31" s="25"/>
      <c r="R31" s="25"/>
    </row>
    <row r="32" spans="2:18" x14ac:dyDescent="0.3">
      <c r="O32" s="25"/>
      <c r="P32" s="25"/>
      <c r="Q32" s="25"/>
      <c r="R32" s="25"/>
    </row>
    <row r="33" spans="15:18" x14ac:dyDescent="0.3">
      <c r="O33" s="25"/>
      <c r="P33" s="25"/>
      <c r="Q33" s="25"/>
      <c r="R33" s="25"/>
    </row>
    <row r="34" spans="15:18" x14ac:dyDescent="0.3">
      <c r="O34" s="25"/>
      <c r="P34" s="25"/>
      <c r="Q34" s="25"/>
      <c r="R34" s="25"/>
    </row>
    <row r="35" spans="15:18" x14ac:dyDescent="0.3">
      <c r="O35" s="25"/>
      <c r="P35" s="25"/>
      <c r="Q35" s="25"/>
      <c r="R35" s="25"/>
    </row>
    <row r="36" spans="15:18" x14ac:dyDescent="0.3">
      <c r="O36" s="25"/>
      <c r="P36" s="25"/>
      <c r="Q36" s="25"/>
      <c r="R36" s="25"/>
    </row>
    <row r="37" spans="15:18" x14ac:dyDescent="0.3">
      <c r="O37" s="25"/>
      <c r="P37" s="25"/>
      <c r="Q37" s="25"/>
      <c r="R37" s="25"/>
    </row>
    <row r="38" spans="15:18" x14ac:dyDescent="0.3">
      <c r="O38" s="25"/>
      <c r="P38" s="25"/>
      <c r="Q38" s="25"/>
      <c r="R38" s="25"/>
    </row>
    <row r="39" spans="15:18" x14ac:dyDescent="0.3">
      <c r="O39" s="25"/>
      <c r="P39" s="25"/>
      <c r="Q39" s="25"/>
      <c r="R39" s="25"/>
    </row>
    <row r="40" spans="15:18" x14ac:dyDescent="0.3">
      <c r="O40" s="25"/>
      <c r="P40" s="25"/>
      <c r="Q40" s="25"/>
      <c r="R40" s="25"/>
    </row>
    <row r="41" spans="15:18" x14ac:dyDescent="0.3">
      <c r="O41" s="25"/>
      <c r="P41" s="25"/>
      <c r="Q41" s="25"/>
      <c r="R41" s="25"/>
    </row>
    <row r="42" spans="15:18" x14ac:dyDescent="0.3">
      <c r="O42" s="25"/>
      <c r="P42" s="25"/>
      <c r="Q42" s="25"/>
      <c r="R42" s="25"/>
    </row>
    <row r="43" spans="15:18" x14ac:dyDescent="0.3">
      <c r="O43" s="25"/>
      <c r="P43" s="25"/>
      <c r="Q43" s="25"/>
      <c r="R43" s="25"/>
    </row>
    <row r="44" spans="15:18" x14ac:dyDescent="0.3">
      <c r="O44" s="25"/>
      <c r="P44" s="25"/>
      <c r="Q44" s="25"/>
      <c r="R44" s="25"/>
    </row>
    <row r="45" spans="15:18" x14ac:dyDescent="0.3">
      <c r="O45" s="25"/>
      <c r="P45" s="25"/>
      <c r="Q45" s="25"/>
      <c r="R45" s="25"/>
    </row>
    <row r="46" spans="15:18" x14ac:dyDescent="0.3">
      <c r="O46" s="25"/>
      <c r="P46" s="25"/>
      <c r="Q46" s="25"/>
      <c r="R46" s="25"/>
    </row>
    <row r="47" spans="15:18" x14ac:dyDescent="0.3">
      <c r="O47" s="25"/>
      <c r="P47" s="25"/>
      <c r="Q47" s="25"/>
      <c r="R47" s="25"/>
    </row>
    <row r="48" spans="15:18" x14ac:dyDescent="0.3">
      <c r="O48" s="25"/>
      <c r="P48" s="25"/>
      <c r="Q48" s="25"/>
      <c r="R48" s="25"/>
    </row>
    <row r="49" spans="15:18" x14ac:dyDescent="0.3">
      <c r="O49" s="25"/>
      <c r="P49" s="25"/>
      <c r="Q49" s="25"/>
      <c r="R49" s="25"/>
    </row>
    <row r="50" spans="15:18" x14ac:dyDescent="0.3">
      <c r="O50" s="25"/>
      <c r="P50" s="25"/>
      <c r="Q50" s="25"/>
      <c r="R50" s="25"/>
    </row>
    <row r="51" spans="15:18" x14ac:dyDescent="0.3">
      <c r="O51" s="25"/>
      <c r="P51" s="25"/>
      <c r="Q51" s="25"/>
      <c r="R51" s="25"/>
    </row>
    <row r="52" spans="15:18" x14ac:dyDescent="0.3">
      <c r="O52" s="25"/>
      <c r="P52" s="25"/>
      <c r="Q52" s="25"/>
      <c r="R52" s="25"/>
    </row>
    <row r="53" spans="15:18" x14ac:dyDescent="0.3">
      <c r="O53" s="25"/>
      <c r="P53" s="25"/>
      <c r="Q53" s="25"/>
      <c r="R53" s="25"/>
    </row>
    <row r="54" spans="15:18" x14ac:dyDescent="0.3">
      <c r="O54" s="25"/>
      <c r="P54" s="25"/>
      <c r="Q54" s="25"/>
      <c r="R54" s="25"/>
    </row>
    <row r="55" spans="15:18" x14ac:dyDescent="0.3">
      <c r="O55" s="25"/>
      <c r="P55" s="25"/>
      <c r="Q55" s="25"/>
      <c r="R55" s="25"/>
    </row>
    <row r="56" spans="15:18" x14ac:dyDescent="0.3">
      <c r="O56" s="25"/>
      <c r="P56" s="25"/>
      <c r="Q56" s="25"/>
      <c r="R56" s="25"/>
    </row>
    <row r="57" spans="15:18" x14ac:dyDescent="0.3">
      <c r="O57" s="25"/>
      <c r="P57" s="25"/>
      <c r="Q57" s="25"/>
      <c r="R57" s="25"/>
    </row>
    <row r="58" spans="15:18" x14ac:dyDescent="0.3">
      <c r="O58" s="25"/>
      <c r="P58" s="25"/>
      <c r="Q58" s="25"/>
      <c r="R58" s="25"/>
    </row>
    <row r="59" spans="15:18" x14ac:dyDescent="0.3">
      <c r="O59" s="25"/>
      <c r="P59" s="25"/>
      <c r="Q59" s="25"/>
      <c r="R59" s="25"/>
    </row>
    <row r="60" spans="15:18" x14ac:dyDescent="0.3">
      <c r="O60" s="25"/>
      <c r="P60" s="25"/>
      <c r="Q60" s="25"/>
      <c r="R60" s="25"/>
    </row>
  </sheetData>
  <mergeCells count="29">
    <mergeCell ref="L9:M9"/>
    <mergeCell ref="L4:M4"/>
    <mergeCell ref="L5:M5"/>
    <mergeCell ref="L6:M6"/>
    <mergeCell ref="L7:M7"/>
    <mergeCell ref="L8:M8"/>
    <mergeCell ref="B2:E2"/>
    <mergeCell ref="L10:M10"/>
    <mergeCell ref="B9:C9"/>
    <mergeCell ref="D9:E9"/>
    <mergeCell ref="B10:C10"/>
    <mergeCell ref="D10:E10"/>
    <mergeCell ref="D8:E8"/>
    <mergeCell ref="B4:C4"/>
    <mergeCell ref="B5:C5"/>
    <mergeCell ref="B6:C6"/>
    <mergeCell ref="B7:C7"/>
    <mergeCell ref="B8:C8"/>
    <mergeCell ref="D4:E4"/>
    <mergeCell ref="D5:E5"/>
    <mergeCell ref="D6:E6"/>
    <mergeCell ref="D7:E7"/>
    <mergeCell ref="O17:R17"/>
    <mergeCell ref="O1:R1"/>
    <mergeCell ref="P2:R2"/>
    <mergeCell ref="P3:R3"/>
    <mergeCell ref="O4:R4"/>
    <mergeCell ref="P5:R5"/>
    <mergeCell ref="O7:R7"/>
  </mergeCells>
  <conditionalFormatting sqref="B13:B17">
    <cfRule type="cellIs" dxfId="30" priority="17" operator="equal">
      <formula>"Blue"</formula>
    </cfRule>
    <cfRule type="cellIs" dxfId="29" priority="18" operator="equal">
      <formula>"Yellow"</formula>
    </cfRule>
    <cfRule type="cellIs" dxfId="28" priority="19" operator="equal">
      <formula>"Green"</formula>
    </cfRule>
    <cfRule type="cellIs" dxfId="27" priority="20" operator="equal">
      <formula>"Red"</formula>
    </cfRule>
  </conditionalFormatting>
  <pageMargins left="0.7" right="0.7" top="0.75" bottom="0.75" header="0.3" footer="0.3"/>
  <pageSetup orientation="portrait" r:id="rId1"/>
  <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Options!$C$2:$C$8</xm:f>
          </x14:formula1>
          <xm:sqref>D13:D17 H5:H9</xm:sqref>
        </x14:dataValidation>
        <x14:dataValidation type="list" allowBlank="1" showInputMessage="1" showErrorMessage="1">
          <x14:formula1>
            <xm:f>Options!$B$2:$B$4</xm:f>
          </x14:formula1>
          <xm:sqref>E13:E17 I4:K4</xm:sqref>
        </x14:dataValidation>
        <x14:dataValidation type="list" allowBlank="1" showInputMessage="1" showErrorMessage="1">
          <x14:formula1>
            <xm:f>Options!$A$2:$A$5</xm:f>
          </x14:formula1>
          <xm:sqref>B13:B17 F4:F7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election activeCell="C4" sqref="C4"/>
    </sheetView>
  </sheetViews>
  <sheetFormatPr defaultColWidth="9.109375" defaultRowHeight="15" x14ac:dyDescent="0.35"/>
  <cols>
    <col min="1" max="2" width="9.109375" style="1"/>
    <col min="3" max="3" width="11.109375" style="1" customWidth="1"/>
    <col min="4" max="16384" width="9.109375" style="1"/>
  </cols>
  <sheetData>
    <row r="1" spans="1:3" x14ac:dyDescent="0.35">
      <c r="A1" s="3" t="s">
        <v>17</v>
      </c>
      <c r="B1" s="3" t="s">
        <v>4</v>
      </c>
      <c r="C1" s="3" t="s">
        <v>3</v>
      </c>
    </row>
    <row r="2" spans="1:3" x14ac:dyDescent="0.35">
      <c r="A2" s="2" t="s">
        <v>18</v>
      </c>
      <c r="B2" s="2" t="s">
        <v>25</v>
      </c>
      <c r="C2" s="2" t="s">
        <v>15</v>
      </c>
    </row>
    <row r="3" spans="1:3" x14ac:dyDescent="0.35">
      <c r="A3" s="2" t="s">
        <v>19</v>
      </c>
      <c r="B3" s="2" t="s">
        <v>26</v>
      </c>
      <c r="C3" s="2" t="s">
        <v>12</v>
      </c>
    </row>
    <row r="4" spans="1:3" x14ac:dyDescent="0.35">
      <c r="A4" s="2" t="s">
        <v>20</v>
      </c>
      <c r="B4" s="2" t="s">
        <v>27</v>
      </c>
      <c r="C4" s="2" t="s">
        <v>11</v>
      </c>
    </row>
    <row r="5" spans="1:3" x14ac:dyDescent="0.35">
      <c r="A5" s="2" t="s">
        <v>21</v>
      </c>
      <c r="B5" s="2"/>
      <c r="C5" s="2" t="s">
        <v>13</v>
      </c>
    </row>
    <row r="6" spans="1:3" x14ac:dyDescent="0.35">
      <c r="A6" s="2"/>
      <c r="B6" s="2"/>
      <c r="C6" s="2" t="s">
        <v>16</v>
      </c>
    </row>
    <row r="7" spans="1:3" x14ac:dyDescent="0.35">
      <c r="A7" s="2"/>
      <c r="B7" s="2"/>
      <c r="C7" s="2" t="s">
        <v>14</v>
      </c>
    </row>
    <row r="8" spans="1:3" x14ac:dyDescent="0.35">
      <c r="A8" s="2"/>
      <c r="B8" s="2"/>
      <c r="C8" s="2" t="s">
        <v>33</v>
      </c>
    </row>
    <row r="9" spans="1:3" x14ac:dyDescent="0.35">
      <c r="A9" s="2"/>
      <c r="B9" s="2"/>
      <c r="C9" s="2"/>
    </row>
    <row r="10" spans="1:3" x14ac:dyDescent="0.35">
      <c r="A10" s="2"/>
      <c r="B10" s="2"/>
      <c r="C10" s="2"/>
    </row>
    <row r="11" spans="1:3" x14ac:dyDescent="0.35">
      <c r="A11" s="2"/>
      <c r="B11" s="2"/>
      <c r="C11" s="2"/>
    </row>
    <row r="12" spans="1:3" x14ac:dyDescent="0.35">
      <c r="A12" s="2"/>
      <c r="B12" s="2"/>
      <c r="C12" s="2"/>
    </row>
    <row r="13" spans="1:3" x14ac:dyDescent="0.35">
      <c r="A13" s="2"/>
      <c r="B13" s="2"/>
      <c r="C13" s="2"/>
    </row>
    <row r="14" spans="1:3" x14ac:dyDescent="0.35">
      <c r="A14" s="2"/>
      <c r="B14" s="2"/>
      <c r="C14" s="2"/>
    </row>
    <row r="15" spans="1:3" x14ac:dyDescent="0.35">
      <c r="A15" s="2"/>
      <c r="B15" s="2"/>
      <c r="C15" s="2"/>
    </row>
    <row r="16" spans="1:3" x14ac:dyDescent="0.35">
      <c r="A16" s="2"/>
      <c r="B16" s="2"/>
      <c r="C16" s="2"/>
    </row>
    <row r="17" spans="1:3" x14ac:dyDescent="0.35">
      <c r="A17" s="2"/>
      <c r="B17" s="2"/>
      <c r="C17" s="2"/>
    </row>
    <row r="18" spans="1:3" x14ac:dyDescent="0.35">
      <c r="A18" s="2"/>
      <c r="B18" s="2"/>
      <c r="C18" s="2"/>
    </row>
    <row r="19" spans="1:3" x14ac:dyDescent="0.35">
      <c r="A19" s="2"/>
      <c r="B19" s="2"/>
      <c r="C19" s="2"/>
    </row>
    <row r="20" spans="1:3" x14ac:dyDescent="0.35">
      <c r="A20" s="2"/>
      <c r="B20" s="2"/>
      <c r="C2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ProjectManagement</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Sruti Ashok Kumar Jain</dc:creator>
  <cp:lastModifiedBy>Sruti Ashok Kumar Jain</cp:lastModifiedBy>
  <dcterms:created xsi:type="dcterms:W3CDTF">2013-08-06T01:11:56Z</dcterms:created>
  <dcterms:modified xsi:type="dcterms:W3CDTF">2017-07-13T05:40:51Z</dcterms:modified>
</cp:coreProperties>
</file>