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vilkhovoy/Dropbox/metFBA_optim/FinalDATA/"/>
    </mc:Choice>
  </mc:AlternateContent>
  <bookViews>
    <workbookView xWindow="640" yWindow="460" windowWidth="28160" windowHeight="15720" tabRatio="500" activeTab="6"/>
  </bookViews>
  <sheets>
    <sheet name="All" sheetId="1" r:id="rId1"/>
    <sheet name="Control" sheetId="6" r:id="rId2"/>
    <sheet name="DNP" sheetId="2" r:id="rId3"/>
    <sheet name="TTA" sheetId="3" r:id="rId4"/>
    <sheet name="t=2" sheetId="4" r:id="rId5"/>
    <sheet name="t=8" sheetId="5" r:id="rId6"/>
    <sheet name="Data" sheetId="7" r:id="rId7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C29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31" i="7"/>
  <c r="C32" i="7"/>
  <c r="D29" i="7"/>
  <c r="D31" i="7"/>
  <c r="D32" i="7"/>
  <c r="E29" i="7"/>
  <c r="E31" i="7"/>
  <c r="E32" i="7"/>
  <c r="F29" i="7"/>
  <c r="F31" i="7"/>
  <c r="F32" i="7"/>
  <c r="G29" i="7"/>
  <c r="G31" i="7"/>
  <c r="G32" i="7"/>
  <c r="H29" i="7"/>
  <c r="H31" i="7"/>
  <c r="H32" i="7"/>
  <c r="I29" i="7"/>
  <c r="I31" i="7"/>
  <c r="I32" i="7"/>
  <c r="J29" i="7"/>
  <c r="J31" i="7"/>
  <c r="J32" i="7"/>
  <c r="K31" i="7"/>
  <c r="K32" i="7"/>
  <c r="L31" i="7"/>
  <c r="L32" i="7"/>
  <c r="M29" i="7"/>
  <c r="M31" i="7"/>
  <c r="M32" i="7"/>
  <c r="N31" i="7"/>
  <c r="N32" i="7"/>
  <c r="O31" i="7"/>
  <c r="O32" i="7"/>
  <c r="P29" i="7"/>
  <c r="P31" i="7"/>
  <c r="P32" i="7"/>
  <c r="Q29" i="7"/>
  <c r="Q31" i="7"/>
  <c r="Q32" i="7"/>
  <c r="R29" i="7"/>
  <c r="R31" i="7"/>
  <c r="R32" i="7"/>
  <c r="S29" i="7"/>
  <c r="S31" i="7"/>
  <c r="S32" i="7"/>
  <c r="T31" i="7"/>
  <c r="T32" i="7"/>
  <c r="B31" i="7"/>
  <c r="B32" i="7"/>
  <c r="K29" i="7"/>
  <c r="L29" i="7"/>
  <c r="N29" i="7"/>
  <c r="O29" i="7"/>
  <c r="T29" i="7"/>
  <c r="B29" i="7"/>
  <c r="I2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L2" i="6"/>
  <c r="K2" i="6"/>
  <c r="J2" i="6"/>
  <c r="I2" i="6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" i="5"/>
  <c r="M2" i="5"/>
</calcChain>
</file>

<file path=xl/sharedStrings.xml><?xml version="1.0" encoding="utf-8"?>
<sst xmlns="http://schemas.openxmlformats.org/spreadsheetml/2006/main" count="385" uniqueCount="65">
  <si>
    <t>2A</t>
  </si>
  <si>
    <t>2B</t>
  </si>
  <si>
    <t>2C</t>
  </si>
  <si>
    <t>8A</t>
  </si>
  <si>
    <t>8B</t>
  </si>
  <si>
    <t>8C</t>
  </si>
  <si>
    <t>6PGDH</t>
  </si>
  <si>
    <t>aKGDH</t>
  </si>
  <si>
    <t>CS</t>
  </si>
  <si>
    <t>eno</t>
  </si>
  <si>
    <t>fbaA</t>
  </si>
  <si>
    <t>fum</t>
  </si>
  <si>
    <t>gdh</t>
  </si>
  <si>
    <t>hk</t>
  </si>
  <si>
    <t>idh</t>
  </si>
  <si>
    <t>ldh</t>
  </si>
  <si>
    <t>mdh</t>
  </si>
  <si>
    <t>pdh</t>
  </si>
  <si>
    <t>pfk</t>
  </si>
  <si>
    <t>pgi</t>
  </si>
  <si>
    <t>pk</t>
  </si>
  <si>
    <t>ppc</t>
  </si>
  <si>
    <t>scs</t>
  </si>
  <si>
    <t>sdh</t>
  </si>
  <si>
    <t>zwf</t>
  </si>
  <si>
    <t>Control 2A</t>
  </si>
  <si>
    <t>DNP 2A</t>
  </si>
  <si>
    <t>TTA 2A</t>
  </si>
  <si>
    <t>TTA Sig</t>
  </si>
  <si>
    <t>DNP Sig</t>
  </si>
  <si>
    <t>TTA</t>
  </si>
  <si>
    <t>mean 2</t>
  </si>
  <si>
    <t>mean 8</t>
  </si>
  <si>
    <t xml:space="preserve">error 2 </t>
  </si>
  <si>
    <t xml:space="preserve">error 8 </t>
  </si>
  <si>
    <t>Control</t>
  </si>
  <si>
    <t>DNP</t>
  </si>
  <si>
    <t>hk: GLC -&gt; G6P</t>
  </si>
  <si>
    <t>pgi: G6P &lt;-&gt; F6P</t>
  </si>
  <si>
    <t>pfk: F6P -&gt; F16P</t>
  </si>
  <si>
    <t>fbaA: F16P &lt;-&gt; GAP + DHAP</t>
  </si>
  <si>
    <t>zwf: G6P -&gt; 6PG</t>
  </si>
  <si>
    <t>gnd: 6PGC -&gt; RL5P</t>
  </si>
  <si>
    <t>eno: 2PG -&gt; PEP</t>
  </si>
  <si>
    <t>pyk: PEP -&gt; PYR</t>
  </si>
  <si>
    <t>pdh: PYR -&gt; ACA</t>
  </si>
  <si>
    <t>ldh: PYR -&gt; LAC</t>
  </si>
  <si>
    <t xml:space="preserve">gltA: ACA + OAA -&gt; CIT </t>
  </si>
  <si>
    <t>idh: ICIT -&gt; aKG</t>
  </si>
  <si>
    <t>akgdh: aKG -&gt; SUCCOA</t>
  </si>
  <si>
    <t>gdh: GLU &lt;-&gt; aKG</t>
  </si>
  <si>
    <t>scs: SUCCOA &lt;-&gt; SUCC</t>
  </si>
  <si>
    <t>fum: FUM &lt;-&gt; MAL</t>
  </si>
  <si>
    <t>mdh: MAL &lt;-&gt; OAA</t>
  </si>
  <si>
    <t>ppc: PEP -&gt; OAA</t>
  </si>
  <si>
    <t>sdh: SUCC -&gt; FUM</t>
  </si>
  <si>
    <t>nmol/min/mL</t>
  </si>
  <si>
    <t>kcat: 1/s</t>
  </si>
  <si>
    <t>kcat: 1/h</t>
  </si>
  <si>
    <t>nm</t>
  </si>
  <si>
    <t>Enzyme (mmol)</t>
  </si>
  <si>
    <t>mM/hr</t>
  </si>
  <si>
    <t>CONTROL</t>
  </si>
  <si>
    <t>Mean (mM/h)</t>
  </si>
  <si>
    <t>Error (S.D.)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</si>
</sst>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0" applyNumberFormat="1" applyFont="1" applyBorder="1"/>
    <xf numFmtId="0" fontId="0" fillId="0" borderId="0" xfId="0" applyBorder="1"/>
    <xf numFmtId="0" fontId="1" fillId="0" borderId="0" xfId="0" applyFont="1"/>
    <xf numFmtId="0" fontId="0" fillId="0" borderId="0" xfId="0" applyFont="1"/>
    <xf numFmtId="164" fontId="4" fillId="0" borderId="0" xfId="0" applyNumberFormat="1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S20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2">
      <c r="A2" s="5" t="s">
        <v>6</v>
      </c>
      <c r="B2">
        <v>243.5513447432763</v>
      </c>
      <c r="C2">
        <v>220.90464547677263</v>
      </c>
      <c r="D2">
        <v>269.55990220048898</v>
      </c>
      <c r="E2">
        <v>138.72249388753056</v>
      </c>
      <c r="F2">
        <v>127.13936430317845</v>
      </c>
      <c r="G2">
        <v>152.04767726161364</v>
      </c>
      <c r="H2">
        <v>240.37286063569681</v>
      </c>
      <c r="I2">
        <v>234.74938875305622</v>
      </c>
      <c r="J2">
        <v>239.33374083129581</v>
      </c>
      <c r="K2">
        <v>126.74205378973102</v>
      </c>
      <c r="L2">
        <v>138.99755501222492</v>
      </c>
      <c r="M2">
        <v>186.82762836185822</v>
      </c>
      <c r="N2">
        <v>246.82151589242056</v>
      </c>
      <c r="O2">
        <v>215.83129584352076</v>
      </c>
      <c r="P2">
        <v>241.44254278728607</v>
      </c>
      <c r="Q2">
        <v>177.41442542787283</v>
      </c>
      <c r="R2">
        <v>178.72860635696821</v>
      </c>
      <c r="S2">
        <v>181.66259168704158</v>
      </c>
    </row>
    <row r="3" spans="1:19" x14ac:dyDescent="0.2">
      <c r="A3" s="5" t="s">
        <v>7</v>
      </c>
      <c r="B3">
        <v>606.66200401038327</v>
      </c>
      <c r="C3">
        <v>603.50357147048146</v>
      </c>
      <c r="D3">
        <v>694.8551587784126</v>
      </c>
      <c r="E3">
        <v>472.30714288994193</v>
      </c>
      <c r="F3">
        <v>551.75386908593532</v>
      </c>
      <c r="G3">
        <v>447.68756616865545</v>
      </c>
      <c r="H3">
        <v>495.87390876459438</v>
      </c>
      <c r="I3">
        <v>549.08134924447972</v>
      </c>
      <c r="J3">
        <v>542.27857146622966</v>
      </c>
      <c r="K3">
        <v>631.44355163115188</v>
      </c>
      <c r="L3">
        <v>491.74365082779968</v>
      </c>
      <c r="M3">
        <v>481.53948416042442</v>
      </c>
      <c r="N3">
        <v>963.32192467007212</v>
      </c>
      <c r="O3">
        <v>768.71388894227186</v>
      </c>
      <c r="P3">
        <v>758.02380957645005</v>
      </c>
      <c r="Q3">
        <v>462.58888892101322</v>
      </c>
      <c r="R3">
        <v>648.53148152651829</v>
      </c>
      <c r="S3">
        <v>557.09890876884617</v>
      </c>
    </row>
    <row r="4" spans="1:19" x14ac:dyDescent="0.2">
      <c r="A4" s="5" t="s">
        <v>8</v>
      </c>
      <c r="B4">
        <v>283.57218683651803</v>
      </c>
      <c r="C4">
        <v>280.65286624203821</v>
      </c>
      <c r="D4">
        <v>298.30148619957538</v>
      </c>
      <c r="E4">
        <v>291.40127388535035</v>
      </c>
      <c r="F4">
        <v>266.32165605095537</v>
      </c>
      <c r="G4">
        <v>366.10934182590239</v>
      </c>
      <c r="H4">
        <v>312.23460721868372</v>
      </c>
      <c r="I4">
        <v>274.15074309978775</v>
      </c>
      <c r="J4">
        <v>249.86730360934183</v>
      </c>
      <c r="K4">
        <v>354.29936305732474</v>
      </c>
      <c r="L4">
        <v>373.14225053078565</v>
      </c>
      <c r="M4">
        <v>478.5031847133759</v>
      </c>
      <c r="N4">
        <v>327.89278131634825</v>
      </c>
      <c r="O4">
        <v>253.18471337579612</v>
      </c>
      <c r="P4">
        <v>273.75265392781324</v>
      </c>
      <c r="Q4">
        <v>205.67940552016989</v>
      </c>
      <c r="R4">
        <v>442.67515923566879</v>
      </c>
      <c r="S4">
        <v>277.86624203821651</v>
      </c>
    </row>
    <row r="5" spans="1:19" x14ac:dyDescent="0.2">
      <c r="A5" s="5" t="s">
        <v>9</v>
      </c>
      <c r="B5">
        <v>150.13850510027945</v>
      </c>
      <c r="C5">
        <v>148.0078051914623</v>
      </c>
      <c r="D5">
        <v>134.03185833193277</v>
      </c>
      <c r="E5">
        <v>155.29552115077254</v>
      </c>
      <c r="F5">
        <v>154.28434153302882</v>
      </c>
      <c r="G5">
        <v>147.49499267103513</v>
      </c>
      <c r="H5">
        <v>158.96826997664888</v>
      </c>
      <c r="I5">
        <v>155.89861756564113</v>
      </c>
      <c r="J5">
        <v>156.58477516339579</v>
      </c>
      <c r="K5">
        <v>155.90222892141878</v>
      </c>
      <c r="L5">
        <v>151.96585112377349</v>
      </c>
      <c r="M5">
        <v>145.41124038732747</v>
      </c>
      <c r="N5">
        <v>152.95175125107372</v>
      </c>
      <c r="O5">
        <v>154.68520202434868</v>
      </c>
      <c r="P5">
        <v>146.28879984129799</v>
      </c>
      <c r="Q5">
        <v>152.56533618286443</v>
      </c>
      <c r="R5">
        <v>153.77514036837925</v>
      </c>
      <c r="S5">
        <v>153.61262935838477</v>
      </c>
    </row>
    <row r="6" spans="1:19" x14ac:dyDescent="0.2">
      <c r="A6" s="5" t="s">
        <v>10</v>
      </c>
      <c r="B6">
        <v>533.31842576028612</v>
      </c>
      <c r="C6">
        <v>519.52892069171151</v>
      </c>
      <c r="D6">
        <v>483.00536672629693</v>
      </c>
      <c r="E6">
        <v>458.40787119856896</v>
      </c>
      <c r="F6">
        <v>460.64400715563505</v>
      </c>
      <c r="G6">
        <v>555.30709600477041</v>
      </c>
      <c r="H6">
        <v>454.68097793679181</v>
      </c>
      <c r="I6">
        <v>526.23732856290997</v>
      </c>
      <c r="J6">
        <v>442.38223017292779</v>
      </c>
      <c r="K6">
        <v>550.46213476446053</v>
      </c>
      <c r="L6">
        <v>585.12224209898625</v>
      </c>
      <c r="M6">
        <v>567.79218843172328</v>
      </c>
      <c r="N6">
        <v>387.59689922480624</v>
      </c>
      <c r="O6">
        <v>313.80441264162192</v>
      </c>
      <c r="P6">
        <v>313.05903398926642</v>
      </c>
      <c r="Q6">
        <v>464.37090041741197</v>
      </c>
      <c r="R6">
        <v>444.24567680381637</v>
      </c>
      <c r="S6">
        <v>488.22301729278456</v>
      </c>
    </row>
    <row r="7" spans="1:19" x14ac:dyDescent="0.2">
      <c r="A7" s="5" t="s">
        <v>11</v>
      </c>
      <c r="B7">
        <v>564.11229135053122</v>
      </c>
      <c r="C7">
        <v>674.88619119878581</v>
      </c>
      <c r="D7">
        <v>636.19119878603954</v>
      </c>
      <c r="E7">
        <v>380.50075872534137</v>
      </c>
      <c r="F7">
        <v>330.6145675265555</v>
      </c>
      <c r="G7">
        <v>363.42943854324733</v>
      </c>
      <c r="H7">
        <v>282.43550834597869</v>
      </c>
      <c r="I7">
        <v>316.95751138087996</v>
      </c>
      <c r="J7">
        <v>256.44916540212438</v>
      </c>
      <c r="K7">
        <v>6.8285280728375968</v>
      </c>
      <c r="L7">
        <v>2.9716742539200589</v>
      </c>
      <c r="M7">
        <v>3.793626707132014</v>
      </c>
      <c r="N7">
        <v>410.47040971168428</v>
      </c>
      <c r="O7">
        <v>438.54324734446129</v>
      </c>
      <c r="P7">
        <v>485.20485584218511</v>
      </c>
      <c r="Q7">
        <v>69.044006069802705</v>
      </c>
      <c r="R7">
        <v>100.08851795649966</v>
      </c>
      <c r="S7">
        <v>66.5781487101669</v>
      </c>
    </row>
    <row r="8" spans="1:19" x14ac:dyDescent="0.2">
      <c r="A8" s="5" t="s">
        <v>12</v>
      </c>
      <c r="B8">
        <v>13.749429484253765</v>
      </c>
      <c r="C8">
        <v>14.015670165829912</v>
      </c>
      <c r="D8">
        <v>13.283508291495512</v>
      </c>
      <c r="E8">
        <v>11.876236117450174</v>
      </c>
      <c r="F8">
        <v>12.437243267914196</v>
      </c>
      <c r="G8">
        <v>10.797010497489731</v>
      </c>
      <c r="H8">
        <v>16.069526852274453</v>
      </c>
      <c r="I8">
        <v>16.50692225772098</v>
      </c>
      <c r="J8">
        <v>15.983949490339265</v>
      </c>
      <c r="K8">
        <v>13.288262589380798</v>
      </c>
      <c r="L8">
        <v>12.190019777879202</v>
      </c>
      <c r="M8">
        <v>13.226456716872052</v>
      </c>
      <c r="N8">
        <v>13.48794310056291</v>
      </c>
      <c r="O8">
        <v>13.117107865510425</v>
      </c>
      <c r="P8">
        <v>11.429332116233073</v>
      </c>
      <c r="Q8">
        <v>17.476799026319792</v>
      </c>
      <c r="R8">
        <v>18.389624220295151</v>
      </c>
      <c r="S8">
        <v>18.342081241442262</v>
      </c>
    </row>
    <row r="9" spans="1:19" x14ac:dyDescent="0.2">
      <c r="A9" s="5" t="s">
        <v>13</v>
      </c>
      <c r="B9">
        <v>22.434456928838969</v>
      </c>
      <c r="C9">
        <v>20.393258426966302</v>
      </c>
      <c r="D9">
        <v>18.614232209737832</v>
      </c>
      <c r="E9">
        <v>20.617977528089884</v>
      </c>
      <c r="F9">
        <v>20.337078651685381</v>
      </c>
      <c r="G9">
        <v>16.516853932584269</v>
      </c>
      <c r="H9">
        <v>16.64794007490638</v>
      </c>
      <c r="I9">
        <v>13.483146067415728</v>
      </c>
      <c r="J9">
        <v>19.400749063670414</v>
      </c>
      <c r="K9">
        <v>6.9288389513108672</v>
      </c>
      <c r="L9">
        <v>4.7565543071161134</v>
      </c>
      <c r="M9">
        <v>1.68539325842698</v>
      </c>
      <c r="N9">
        <v>29.775280898876407</v>
      </c>
      <c r="O9">
        <v>18.80774032459426</v>
      </c>
      <c r="P9">
        <v>24.044943820224724</v>
      </c>
      <c r="Q9">
        <v>18.014981273408228</v>
      </c>
      <c r="R9">
        <v>30.262172284644198</v>
      </c>
      <c r="S9">
        <v>25.393258426966273</v>
      </c>
    </row>
    <row r="10" spans="1:19" x14ac:dyDescent="0.2">
      <c r="A10" s="5" t="s">
        <v>14</v>
      </c>
      <c r="B10">
        <v>3200.0388802488333</v>
      </c>
      <c r="C10">
        <v>2578.2465007776054</v>
      </c>
      <c r="D10">
        <v>2983.5730948678074</v>
      </c>
      <c r="E10">
        <v>3602.2550544323481</v>
      </c>
      <c r="F10">
        <v>4749.7083981337482</v>
      </c>
      <c r="G10">
        <v>4045.4898911353025</v>
      </c>
      <c r="H10">
        <v>1528.9657853810261</v>
      </c>
      <c r="I10">
        <v>2289.0746500777609</v>
      </c>
      <c r="J10">
        <v>1352.0606531881804</v>
      </c>
      <c r="K10">
        <v>752.81881804043542</v>
      </c>
      <c r="L10">
        <v>905.26179367547934</v>
      </c>
      <c r="M10">
        <v>462.67496111975117</v>
      </c>
      <c r="N10">
        <v>2549.5723172628304</v>
      </c>
      <c r="O10">
        <v>1631.0264385692071</v>
      </c>
      <c r="P10">
        <v>2057.251166407465</v>
      </c>
      <c r="Q10">
        <v>4800.7387247278393</v>
      </c>
      <c r="R10">
        <v>5637.6360808709178</v>
      </c>
      <c r="S10">
        <v>4157.2706065318807</v>
      </c>
    </row>
    <row r="11" spans="1:19" x14ac:dyDescent="0.2">
      <c r="A11" s="5" t="s">
        <v>15</v>
      </c>
      <c r="B11">
        <v>62.096702908158768</v>
      </c>
      <c r="C11">
        <v>68.372668611332088</v>
      </c>
      <c r="D11">
        <v>69.831167683196327</v>
      </c>
      <c r="E11">
        <v>69.786970741624671</v>
      </c>
      <c r="F11">
        <v>70.913992751701599</v>
      </c>
      <c r="G11">
        <v>68.903031910191828</v>
      </c>
      <c r="H11">
        <v>78.007601873950335</v>
      </c>
      <c r="I11">
        <v>74.272960311146491</v>
      </c>
      <c r="J11">
        <v>74.074074074074076</v>
      </c>
      <c r="K11">
        <v>64.52753469459914</v>
      </c>
      <c r="L11">
        <v>60.395120657650494</v>
      </c>
      <c r="M11">
        <v>58.627242994784758</v>
      </c>
      <c r="N11">
        <v>64.151860691240174</v>
      </c>
      <c r="O11">
        <v>62.71546009016177</v>
      </c>
      <c r="P11">
        <v>57.69910722178026</v>
      </c>
      <c r="Q11">
        <v>80.725713780606384</v>
      </c>
      <c r="R11">
        <v>76.880579863873422</v>
      </c>
      <c r="S11">
        <v>85.36639264562892</v>
      </c>
    </row>
    <row r="12" spans="1:19" x14ac:dyDescent="0.2">
      <c r="A12" s="5" t="s">
        <v>16</v>
      </c>
      <c r="B12">
        <v>5436.4406779660985</v>
      </c>
      <c r="C12">
        <v>5663.8418079096027</v>
      </c>
      <c r="D12">
        <v>6142.1845574387944</v>
      </c>
      <c r="E12">
        <v>6467.5141242937852</v>
      </c>
      <c r="F12">
        <v>6018.8323917137468</v>
      </c>
      <c r="G12">
        <v>4976.4595103578149</v>
      </c>
      <c r="H12">
        <v>6360.6403013182671</v>
      </c>
      <c r="I12">
        <v>5872.8813559322025</v>
      </c>
      <c r="J12">
        <v>6231.1676082862532</v>
      </c>
      <c r="K12">
        <v>5372.4105461393601</v>
      </c>
      <c r="L12">
        <v>6178.9077212806014</v>
      </c>
      <c r="M12">
        <v>5797.5517890772126</v>
      </c>
      <c r="N12">
        <v>6258.0037664783422</v>
      </c>
      <c r="O12">
        <v>5646.4218455743867</v>
      </c>
      <c r="P12">
        <v>5080.5084745762715</v>
      </c>
      <c r="Q12">
        <v>5241.2115505335832</v>
      </c>
      <c r="R12">
        <v>6743.4086629001877</v>
      </c>
      <c r="S12">
        <v>5513.6534839924661</v>
      </c>
    </row>
    <row r="13" spans="1:19" x14ac:dyDescent="0.2">
      <c r="A13" s="5" t="s">
        <v>17</v>
      </c>
      <c r="B13">
        <v>158.98300849575213</v>
      </c>
      <c r="C13">
        <v>140.34649341995669</v>
      </c>
      <c r="D13">
        <v>149.50857904381144</v>
      </c>
      <c r="E13">
        <v>108.77894386140268</v>
      </c>
      <c r="F13">
        <v>103.28169248708984</v>
      </c>
      <c r="G13">
        <v>98.908878893886424</v>
      </c>
      <c r="H13">
        <v>203.648175912044</v>
      </c>
      <c r="I13">
        <v>164.91754122938534</v>
      </c>
      <c r="J13">
        <v>161.16941529235382</v>
      </c>
      <c r="K13">
        <v>89.330334832583688</v>
      </c>
      <c r="L13">
        <v>69.756788272530386</v>
      </c>
      <c r="M13">
        <v>71.110278194236187</v>
      </c>
      <c r="N13">
        <v>136.91071131101114</v>
      </c>
      <c r="O13">
        <v>154.08962185573881</v>
      </c>
      <c r="P13">
        <v>119.31534232883561</v>
      </c>
      <c r="Q13">
        <v>78.502415458937179</v>
      </c>
      <c r="R13">
        <v>113.27669498584042</v>
      </c>
      <c r="S13">
        <v>90.47559553556556</v>
      </c>
    </row>
    <row r="14" spans="1:19" x14ac:dyDescent="0.2">
      <c r="A14" s="5" t="s">
        <v>18</v>
      </c>
      <c r="B14">
        <v>9107.424960505532</v>
      </c>
      <c r="C14">
        <v>8686.1506055818845</v>
      </c>
      <c r="D14">
        <v>10163.243812532914</v>
      </c>
      <c r="E14">
        <v>13159.557661927329</v>
      </c>
      <c r="F14">
        <v>7193.2596103212245</v>
      </c>
      <c r="G14">
        <v>5913.6387572406538</v>
      </c>
      <c r="H14">
        <v>7904.1600842548733</v>
      </c>
      <c r="I14">
        <v>6582.4117956819382</v>
      </c>
      <c r="J14">
        <v>8206.951026856239</v>
      </c>
      <c r="K14">
        <v>10631.911532385462</v>
      </c>
      <c r="L14">
        <v>10102.685624012638</v>
      </c>
      <c r="M14">
        <v>9894.6814112690899</v>
      </c>
      <c r="N14">
        <v>12159.031068983672</v>
      </c>
      <c r="O14">
        <v>9939.4418114797245</v>
      </c>
      <c r="P14">
        <v>8130.5950500263252</v>
      </c>
      <c r="Q14">
        <v>7772.5118483412298</v>
      </c>
      <c r="R14">
        <v>11328.769527821662</v>
      </c>
      <c r="S14">
        <v>8212.2169562927866</v>
      </c>
    </row>
    <row r="15" spans="1:19" x14ac:dyDescent="0.2">
      <c r="A15" s="5" t="s">
        <v>19</v>
      </c>
      <c r="B15">
        <v>9373.8175972074223</v>
      </c>
      <c r="C15">
        <v>8606.4689175906333</v>
      </c>
      <c r="D15">
        <v>7553.1437486057039</v>
      </c>
      <c r="E15">
        <v>7183.0565270704565</v>
      </c>
      <c r="F15">
        <v>10129.520175447224</v>
      </c>
      <c r="G15">
        <v>6894.4920151740935</v>
      </c>
      <c r="H15">
        <v>8216.9715270937504</v>
      </c>
      <c r="I15">
        <v>7989.22554461052</v>
      </c>
      <c r="J15">
        <v>8197.5613581321104</v>
      </c>
      <c r="K15">
        <v>10500.90140824658</v>
      </c>
      <c r="L15">
        <v>11859.613235561294</v>
      </c>
      <c r="M15">
        <v>13490.067428338951</v>
      </c>
      <c r="N15">
        <v>8496.4779601413484</v>
      </c>
      <c r="O15">
        <v>9059.3728600288723</v>
      </c>
      <c r="P15">
        <v>7947.8171841590238</v>
      </c>
      <c r="Q15">
        <v>15249.922747527531</v>
      </c>
      <c r="R15">
        <v>12572.613442085492</v>
      </c>
      <c r="S15">
        <v>14346.702885179277</v>
      </c>
    </row>
    <row r="16" spans="1:19" x14ac:dyDescent="0.2">
      <c r="A16" s="5" t="s">
        <v>20</v>
      </c>
      <c r="B16" s="2">
        <v>91.489677017058341</v>
      </c>
      <c r="C16" s="2">
        <v>85.186907389342224</v>
      </c>
      <c r="D16" s="2">
        <v>83.694146161725229</v>
      </c>
      <c r="E16" s="2">
        <v>86.527075247025039</v>
      </c>
      <c r="F16" s="2">
        <v>72.26291240535167</v>
      </c>
      <c r="G16" s="2">
        <v>82.413688753147127</v>
      </c>
      <c r="H16" s="2">
        <v>74.014418912422286</v>
      </c>
      <c r="I16" s="2">
        <v>74.578350931744282</v>
      </c>
      <c r="J16" s="2">
        <v>71.095241400637974</v>
      </c>
      <c r="K16" s="2">
        <v>52.293084427009006</v>
      </c>
      <c r="L16" s="2">
        <v>55.07957205189404</v>
      </c>
      <c r="M16" s="2">
        <v>56.3732984491621</v>
      </c>
      <c r="N16" s="2">
        <v>85.691128959559492</v>
      </c>
      <c r="O16" s="2">
        <v>82.407054258802162</v>
      </c>
      <c r="P16" s="2">
        <v>79.089807086319993</v>
      </c>
      <c r="Q16" s="2">
        <v>86.858799964273231</v>
      </c>
      <c r="R16" s="2">
        <v>81.318997186228003</v>
      </c>
      <c r="S16" s="2">
        <v>88.948665682937005</v>
      </c>
    </row>
    <row r="17" spans="1:19" x14ac:dyDescent="0.2">
      <c r="A17" s="5" t="s">
        <v>21</v>
      </c>
      <c r="B17" s="3">
        <v>39.436708660920083</v>
      </c>
      <c r="C17" s="3">
        <v>38.994663888099517</v>
      </c>
      <c r="D17" s="3">
        <v>35.584604212055197</v>
      </c>
      <c r="E17" s="3">
        <v>40.810204919326829</v>
      </c>
      <c r="F17" s="3">
        <v>39.215686274509807</v>
      </c>
      <c r="G17" s="3">
        <v>37.163335543557196</v>
      </c>
      <c r="H17" s="3">
        <v>24.217738625240759</v>
      </c>
      <c r="I17" s="3">
        <v>20.965552082346623</v>
      </c>
      <c r="J17" s="3">
        <v>18.913201351394019</v>
      </c>
      <c r="K17" s="3">
        <v>18.928988664709042</v>
      </c>
      <c r="L17" s="3">
        <v>21.012914022291689</v>
      </c>
      <c r="M17" s="3">
        <v>16.52931704082599</v>
      </c>
      <c r="N17" s="3">
        <v>45.735846673613082</v>
      </c>
      <c r="O17" s="3">
        <v>43.304600423099991</v>
      </c>
      <c r="P17" s="3">
        <v>42.515234757349006</v>
      </c>
      <c r="Q17" s="3">
        <v>63.733383852735948</v>
      </c>
      <c r="R17" s="3">
        <v>57.213223453632658</v>
      </c>
      <c r="S17" s="3">
        <v>64.475387578541898</v>
      </c>
    </row>
    <row r="18" spans="1:19" x14ac:dyDescent="0.2">
      <c r="A18" s="5" t="s">
        <v>22</v>
      </c>
      <c r="B18">
        <v>13496.732026143789</v>
      </c>
      <c r="C18">
        <v>11552.287581699346</v>
      </c>
      <c r="D18">
        <v>11293.572984749453</v>
      </c>
      <c r="E18">
        <v>9579.1575889615087</v>
      </c>
      <c r="F18">
        <v>8206.6085693536661</v>
      </c>
      <c r="G18">
        <v>7487.6543209876545</v>
      </c>
      <c r="H18">
        <v>15953.159041394336</v>
      </c>
      <c r="I18">
        <v>14632.352941176467</v>
      </c>
      <c r="J18">
        <v>11454.248366013069</v>
      </c>
      <c r="K18">
        <v>8069.1721132897574</v>
      </c>
      <c r="L18">
        <v>8238.0174291938984</v>
      </c>
      <c r="M18">
        <v>9215.6862745098024</v>
      </c>
      <c r="N18">
        <v>11770.152505446622</v>
      </c>
      <c r="O18">
        <v>15114.379084967321</v>
      </c>
      <c r="P18">
        <v>10190.631808278868</v>
      </c>
      <c r="Q18">
        <v>4631.4451706608561</v>
      </c>
      <c r="R18">
        <v>6194.6259985475654</v>
      </c>
      <c r="S18">
        <v>7087.8721859114003</v>
      </c>
    </row>
    <row r="19" spans="1:19" x14ac:dyDescent="0.2">
      <c r="A19" s="5" t="s">
        <v>23</v>
      </c>
      <c r="B19">
        <v>140.423211169285</v>
      </c>
      <c r="C19">
        <v>148.93106457242575</v>
      </c>
      <c r="D19">
        <v>138.17626527050609</v>
      </c>
      <c r="E19">
        <v>112.78359511343807</v>
      </c>
      <c r="F19">
        <v>105.84642233856893</v>
      </c>
      <c r="G19">
        <v>105.84642233856893</v>
      </c>
      <c r="H19">
        <v>157.52617801047114</v>
      </c>
      <c r="I19">
        <v>150.47993019197207</v>
      </c>
      <c r="J19">
        <v>152.33420593368234</v>
      </c>
      <c r="K19">
        <v>120.22251308900529</v>
      </c>
      <c r="L19">
        <v>111.95462478184989</v>
      </c>
      <c r="M19">
        <v>119.13176265270506</v>
      </c>
      <c r="N19">
        <v>127.00698080279231</v>
      </c>
      <c r="O19">
        <v>132.72251308900516</v>
      </c>
      <c r="P19">
        <v>117.49563699825472</v>
      </c>
      <c r="Q19">
        <v>82.504363001745148</v>
      </c>
      <c r="R19">
        <v>90.619546247818491</v>
      </c>
      <c r="S19">
        <v>95.942408376963328</v>
      </c>
    </row>
    <row r="20" spans="1:19" x14ac:dyDescent="0.2">
      <c r="A20" s="5" t="s">
        <v>24</v>
      </c>
      <c r="B20">
        <v>509.58213256484146</v>
      </c>
      <c r="C20">
        <v>488.04034582132567</v>
      </c>
      <c r="D20">
        <v>426.46493756003844</v>
      </c>
      <c r="E20">
        <v>560.01440922190216</v>
      </c>
      <c r="F20">
        <v>386.74351585014415</v>
      </c>
      <c r="G20">
        <v>415.32180595581184</v>
      </c>
      <c r="H20">
        <v>238.61671469740639</v>
      </c>
      <c r="I20">
        <v>306.62824207492798</v>
      </c>
      <c r="J20">
        <v>272.04610951008647</v>
      </c>
      <c r="K20">
        <v>299.2795389048992</v>
      </c>
      <c r="L20">
        <v>336.88760806916423</v>
      </c>
      <c r="M20">
        <v>395.67723342939473</v>
      </c>
      <c r="N20">
        <v>224.49567723342938</v>
      </c>
      <c r="O20">
        <v>389.76945244956767</v>
      </c>
      <c r="P20">
        <v>330.69164265129689</v>
      </c>
      <c r="Q20">
        <v>381.34005763688765</v>
      </c>
      <c r="R20">
        <v>437.96829971181563</v>
      </c>
      <c r="S20">
        <v>485.61479346781937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1" sqref="H1:L20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31</v>
      </c>
      <c r="J1" t="s">
        <v>32</v>
      </c>
      <c r="K1" t="s">
        <v>33</v>
      </c>
      <c r="L1" t="s">
        <v>34</v>
      </c>
    </row>
    <row r="2" spans="1:19" x14ac:dyDescent="0.2">
      <c r="A2" s="5" t="s">
        <v>6</v>
      </c>
      <c r="B2">
        <v>243.5513447432763</v>
      </c>
      <c r="C2">
        <v>220.90464547677263</v>
      </c>
      <c r="D2">
        <v>269.55990220048898</v>
      </c>
      <c r="E2">
        <v>138.72249388753056</v>
      </c>
      <c r="F2">
        <v>127.13936430317845</v>
      </c>
      <c r="G2">
        <v>152.04767726161364</v>
      </c>
      <c r="H2" s="5" t="s">
        <v>6</v>
      </c>
      <c r="I2">
        <f>AVERAGE(B2:D2)</f>
        <v>244.67196414017931</v>
      </c>
      <c r="J2">
        <f>AVERAGE(E2:G2)</f>
        <v>139.30317848410755</v>
      </c>
      <c r="K2">
        <f>_xlfn.STDEV.S(B2:D2)</f>
        <v>24.346978099698998</v>
      </c>
      <c r="L2">
        <f>_xlfn.STDEV.S(E2:G2)</f>
        <v>12.464305418247898</v>
      </c>
    </row>
    <row r="3" spans="1:19" x14ac:dyDescent="0.2">
      <c r="A3" s="5" t="s">
        <v>7</v>
      </c>
      <c r="B3">
        <v>606.66200401038327</v>
      </c>
      <c r="C3">
        <v>603.50357147048146</v>
      </c>
      <c r="D3">
        <v>694.8551587784126</v>
      </c>
      <c r="E3">
        <v>472.30714288994193</v>
      </c>
      <c r="F3">
        <v>551.75386908593532</v>
      </c>
      <c r="G3">
        <v>447.68756616865545</v>
      </c>
      <c r="H3" s="5" t="s">
        <v>7</v>
      </c>
      <c r="I3">
        <f t="shared" ref="I3:I20" si="0">AVERAGE(B3:D3)</f>
        <v>635.00691141975915</v>
      </c>
      <c r="J3">
        <f t="shared" ref="J3:J20" si="1">AVERAGE(E3:G3)</f>
        <v>490.58285938151084</v>
      </c>
      <c r="K3">
        <f t="shared" ref="K3:K20" si="2">_xlfn.STDEV.S(B3:D3)</f>
        <v>51.85415564787656</v>
      </c>
      <c r="L3">
        <f t="shared" ref="L3:L20" si="3">_xlfn.STDEV.S(E3:G3)</f>
        <v>54.387040833988365</v>
      </c>
    </row>
    <row r="4" spans="1:19" x14ac:dyDescent="0.2">
      <c r="A4" s="5" t="s">
        <v>8</v>
      </c>
      <c r="B4">
        <v>283.57218683651803</v>
      </c>
      <c r="C4">
        <v>280.65286624203821</v>
      </c>
      <c r="D4">
        <v>298.30148619957538</v>
      </c>
      <c r="E4">
        <v>291.40127388535035</v>
      </c>
      <c r="F4">
        <v>266.32165605095537</v>
      </c>
      <c r="G4">
        <v>366.10934182590239</v>
      </c>
      <c r="H4" s="5" t="s">
        <v>8</v>
      </c>
      <c r="I4">
        <f t="shared" si="0"/>
        <v>287.50884642604387</v>
      </c>
      <c r="J4">
        <f t="shared" si="1"/>
        <v>307.94409058740274</v>
      </c>
      <c r="K4">
        <f t="shared" si="2"/>
        <v>9.4599901238980753</v>
      </c>
      <c r="L4">
        <f t="shared" si="3"/>
        <v>51.909961918770065</v>
      </c>
    </row>
    <row r="5" spans="1:19" x14ac:dyDescent="0.2">
      <c r="A5" s="5" t="s">
        <v>9</v>
      </c>
      <c r="B5">
        <v>150.13850510027945</v>
      </c>
      <c r="C5">
        <v>148.0078051914623</v>
      </c>
      <c r="D5">
        <v>134.03185833193277</v>
      </c>
      <c r="E5">
        <v>155.29552115077254</v>
      </c>
      <c r="F5">
        <v>154.28434153302882</v>
      </c>
      <c r="G5">
        <v>147.49499267103513</v>
      </c>
      <c r="H5" s="5" t="s">
        <v>9</v>
      </c>
      <c r="I5">
        <f t="shared" si="0"/>
        <v>144.05938954122485</v>
      </c>
      <c r="J5">
        <f t="shared" si="1"/>
        <v>152.35828511827881</v>
      </c>
      <c r="K5">
        <f t="shared" si="2"/>
        <v>8.7492003714827096</v>
      </c>
      <c r="L5">
        <f t="shared" si="3"/>
        <v>4.2419725512311235</v>
      </c>
    </row>
    <row r="6" spans="1:19" x14ac:dyDescent="0.2">
      <c r="A6" s="5" t="s">
        <v>10</v>
      </c>
      <c r="B6">
        <v>533.31842576028612</v>
      </c>
      <c r="C6">
        <v>519.52892069171151</v>
      </c>
      <c r="D6">
        <v>483.00536672629693</v>
      </c>
      <c r="E6">
        <v>458.40787119856896</v>
      </c>
      <c r="F6">
        <v>460.64400715563505</v>
      </c>
      <c r="G6">
        <v>555.30709600477041</v>
      </c>
      <c r="H6" s="5" t="s">
        <v>10</v>
      </c>
      <c r="I6">
        <f t="shared" si="0"/>
        <v>511.95090439276481</v>
      </c>
      <c r="J6">
        <f t="shared" si="1"/>
        <v>491.45299145299151</v>
      </c>
      <c r="K6">
        <f t="shared" si="2"/>
        <v>25.998475447797823</v>
      </c>
      <c r="L6">
        <f t="shared" si="3"/>
        <v>55.310578347064478</v>
      </c>
    </row>
    <row r="7" spans="1:19" x14ac:dyDescent="0.2">
      <c r="A7" s="5" t="s">
        <v>11</v>
      </c>
      <c r="B7">
        <v>564.11229135053122</v>
      </c>
      <c r="C7">
        <v>674.88619119878581</v>
      </c>
      <c r="D7">
        <v>636.19119878603954</v>
      </c>
      <c r="E7">
        <v>380.50075872534137</v>
      </c>
      <c r="F7">
        <v>330.6145675265555</v>
      </c>
      <c r="G7">
        <v>363.42943854324733</v>
      </c>
      <c r="H7" s="5" t="s">
        <v>11</v>
      </c>
      <c r="I7">
        <f t="shared" si="0"/>
        <v>625.06322711178552</v>
      </c>
      <c r="J7">
        <f t="shared" si="1"/>
        <v>358.18158826504805</v>
      </c>
      <c r="K7">
        <f t="shared" si="2"/>
        <v>56.219107402066015</v>
      </c>
      <c r="L7">
        <f t="shared" si="3"/>
        <v>25.353756476846819</v>
      </c>
    </row>
    <row r="8" spans="1:19" x14ac:dyDescent="0.2">
      <c r="A8" s="5" t="s">
        <v>12</v>
      </c>
      <c r="B8">
        <v>13.749429484253765</v>
      </c>
      <c r="C8">
        <v>14.015670165829912</v>
      </c>
      <c r="D8">
        <v>13.283508291495512</v>
      </c>
      <c r="E8">
        <v>11.876236117450174</v>
      </c>
      <c r="F8">
        <v>12.437243267914196</v>
      </c>
      <c r="G8">
        <v>10.797010497489731</v>
      </c>
      <c r="H8" s="5" t="s">
        <v>12</v>
      </c>
      <c r="I8">
        <f t="shared" si="0"/>
        <v>13.682869313859731</v>
      </c>
      <c r="J8">
        <f t="shared" si="1"/>
        <v>11.703496627618035</v>
      </c>
      <c r="K8">
        <f t="shared" si="2"/>
        <v>0.3705913447038095</v>
      </c>
      <c r="L8">
        <f t="shared" si="3"/>
        <v>0.83364865729165538</v>
      </c>
    </row>
    <row r="9" spans="1:19" x14ac:dyDescent="0.2">
      <c r="A9" s="5" t="s">
        <v>13</v>
      </c>
      <c r="B9">
        <v>22.434456928838969</v>
      </c>
      <c r="C9">
        <v>20.393258426966302</v>
      </c>
      <c r="D9">
        <v>18.614232209737832</v>
      </c>
      <c r="E9">
        <v>20.617977528089884</v>
      </c>
      <c r="F9">
        <v>20.337078651685381</v>
      </c>
      <c r="G9">
        <v>16.516853932584269</v>
      </c>
      <c r="H9" s="5" t="s">
        <v>13</v>
      </c>
      <c r="I9">
        <f t="shared" si="0"/>
        <v>20.480649188514366</v>
      </c>
      <c r="J9">
        <f t="shared" si="1"/>
        <v>19.157303370786511</v>
      </c>
      <c r="K9">
        <f t="shared" si="2"/>
        <v>1.911611122851822</v>
      </c>
      <c r="L9">
        <f t="shared" si="3"/>
        <v>2.2910054498992869</v>
      </c>
    </row>
    <row r="10" spans="1:19" x14ac:dyDescent="0.2">
      <c r="A10" s="5" t="s">
        <v>14</v>
      </c>
      <c r="B10">
        <v>3200.0388802488333</v>
      </c>
      <c r="C10">
        <v>2578.2465007776054</v>
      </c>
      <c r="D10">
        <v>2983.5730948678074</v>
      </c>
      <c r="E10">
        <v>3602.2550544323481</v>
      </c>
      <c r="F10">
        <v>4749.7083981337482</v>
      </c>
      <c r="G10">
        <v>4045.4898911353025</v>
      </c>
      <c r="H10" s="5" t="s">
        <v>14</v>
      </c>
      <c r="I10">
        <f t="shared" si="0"/>
        <v>2920.6194919647482</v>
      </c>
      <c r="J10">
        <f t="shared" si="1"/>
        <v>4132.4844479004669</v>
      </c>
      <c r="K10">
        <f t="shared" si="2"/>
        <v>315.64031409339941</v>
      </c>
      <c r="L10">
        <f t="shared" si="3"/>
        <v>578.65216985072141</v>
      </c>
    </row>
    <row r="11" spans="1:19" x14ac:dyDescent="0.2">
      <c r="A11" s="5" t="s">
        <v>15</v>
      </c>
      <c r="B11">
        <v>62.096702908158768</v>
      </c>
      <c r="C11">
        <v>68.372668611332088</v>
      </c>
      <c r="D11">
        <v>69.831167683196327</v>
      </c>
      <c r="E11">
        <v>69.786970741624671</v>
      </c>
      <c r="F11">
        <v>70.913992751701599</v>
      </c>
      <c r="G11">
        <v>68.903031910191828</v>
      </c>
      <c r="H11" s="5" t="s">
        <v>15</v>
      </c>
      <c r="I11">
        <f t="shared" si="0"/>
        <v>66.76684640089573</v>
      </c>
      <c r="J11">
        <f t="shared" si="1"/>
        <v>69.867998467839371</v>
      </c>
      <c r="K11">
        <f t="shared" si="2"/>
        <v>4.1096818694057369</v>
      </c>
      <c r="L11">
        <f t="shared" si="3"/>
        <v>1.0079260864929849</v>
      </c>
    </row>
    <row r="12" spans="1:19" x14ac:dyDescent="0.2">
      <c r="A12" s="5" t="s">
        <v>16</v>
      </c>
      <c r="B12">
        <v>5436.4406779660985</v>
      </c>
      <c r="C12">
        <v>5663.8418079096027</v>
      </c>
      <c r="D12">
        <v>6142.1845574387944</v>
      </c>
      <c r="E12">
        <v>6467.5141242937852</v>
      </c>
      <c r="F12">
        <v>6018.8323917137468</v>
      </c>
      <c r="G12">
        <v>4976.4595103578149</v>
      </c>
      <c r="H12" s="5" t="s">
        <v>16</v>
      </c>
      <c r="I12">
        <f t="shared" si="0"/>
        <v>5747.4890144381652</v>
      </c>
      <c r="J12">
        <f t="shared" si="1"/>
        <v>5820.935342121782</v>
      </c>
      <c r="K12">
        <f t="shared" si="2"/>
        <v>360.23082492107301</v>
      </c>
      <c r="L12">
        <f t="shared" si="3"/>
        <v>764.97280808721973</v>
      </c>
    </row>
    <row r="13" spans="1:19" x14ac:dyDescent="0.2">
      <c r="A13" s="5" t="s">
        <v>17</v>
      </c>
      <c r="B13">
        <v>158.98300849575213</v>
      </c>
      <c r="C13">
        <v>140.34649341995669</v>
      </c>
      <c r="D13">
        <v>149.50857904381144</v>
      </c>
      <c r="E13">
        <v>108.77894386140268</v>
      </c>
      <c r="F13">
        <v>103.28169248708984</v>
      </c>
      <c r="G13">
        <v>98.908878893886424</v>
      </c>
      <c r="H13" s="5" t="s">
        <v>17</v>
      </c>
      <c r="I13">
        <f t="shared" si="0"/>
        <v>149.61269365317341</v>
      </c>
      <c r="J13">
        <f t="shared" si="1"/>
        <v>103.656505080793</v>
      </c>
      <c r="K13">
        <f t="shared" si="2"/>
        <v>9.3186937620838073</v>
      </c>
      <c r="L13">
        <f t="shared" si="3"/>
        <v>4.9456960052197685</v>
      </c>
    </row>
    <row r="14" spans="1:19" x14ac:dyDescent="0.2">
      <c r="A14" s="5" t="s">
        <v>18</v>
      </c>
      <c r="B14">
        <v>9107.424960505532</v>
      </c>
      <c r="C14">
        <v>8686.1506055818845</v>
      </c>
      <c r="D14">
        <v>10163.243812532914</v>
      </c>
      <c r="E14">
        <v>13159.557661927329</v>
      </c>
      <c r="F14">
        <v>7193.2596103212245</v>
      </c>
      <c r="G14">
        <v>5913.6387572406538</v>
      </c>
      <c r="H14" s="5" t="s">
        <v>18</v>
      </c>
      <c r="I14">
        <f t="shared" si="0"/>
        <v>9318.9397928734434</v>
      </c>
      <c r="J14">
        <f t="shared" si="1"/>
        <v>8755.485343163069</v>
      </c>
      <c r="K14">
        <f t="shared" si="2"/>
        <v>760.92376670658552</v>
      </c>
      <c r="L14">
        <f t="shared" si="3"/>
        <v>3867.3307491846163</v>
      </c>
    </row>
    <row r="15" spans="1:19" x14ac:dyDescent="0.2">
      <c r="A15" s="5" t="s">
        <v>19</v>
      </c>
      <c r="B15">
        <v>9373.8175972074223</v>
      </c>
      <c r="C15">
        <v>8606.4689175906333</v>
      </c>
      <c r="D15">
        <v>7553.1437486057039</v>
      </c>
      <c r="E15">
        <v>7183.0565270704565</v>
      </c>
      <c r="F15">
        <v>10129.520175447224</v>
      </c>
      <c r="G15">
        <v>6894.4920151740935</v>
      </c>
      <c r="H15" s="5" t="s">
        <v>19</v>
      </c>
      <c r="I15">
        <f t="shared" si="0"/>
        <v>8511.1434211345859</v>
      </c>
      <c r="J15">
        <f t="shared" si="1"/>
        <v>8069.0229058972573</v>
      </c>
      <c r="K15">
        <f t="shared" si="2"/>
        <v>914.07249627777992</v>
      </c>
      <c r="L15">
        <f t="shared" si="3"/>
        <v>1790.2664934999657</v>
      </c>
    </row>
    <row r="16" spans="1:19" x14ac:dyDescent="0.2">
      <c r="A16" s="5" t="s">
        <v>20</v>
      </c>
      <c r="B16" s="2">
        <v>91.489677017058341</v>
      </c>
      <c r="C16" s="2">
        <v>85.186907389342224</v>
      </c>
      <c r="D16" s="2">
        <v>83.694146161725229</v>
      </c>
      <c r="E16" s="2">
        <v>86.527075247025039</v>
      </c>
      <c r="F16" s="2">
        <v>72.26291240535167</v>
      </c>
      <c r="G16" s="2">
        <v>82.413688753147127</v>
      </c>
      <c r="H16" s="5" t="s">
        <v>20</v>
      </c>
      <c r="I16">
        <f t="shared" si="0"/>
        <v>86.790243522708593</v>
      </c>
      <c r="J16">
        <f t="shared" si="1"/>
        <v>80.401225468507945</v>
      </c>
      <c r="K16">
        <f t="shared" si="2"/>
        <v>4.1377035172340859</v>
      </c>
      <c r="L16">
        <f t="shared" si="3"/>
        <v>7.3419405981974108</v>
      </c>
      <c r="M16" s="2"/>
      <c r="N16" s="2"/>
      <c r="O16" s="2"/>
      <c r="P16" s="2"/>
      <c r="Q16" s="2"/>
      <c r="R16" s="2"/>
      <c r="S16" s="2"/>
    </row>
    <row r="17" spans="1:19" x14ac:dyDescent="0.2">
      <c r="A17" s="5" t="s">
        <v>21</v>
      </c>
      <c r="B17" s="3">
        <v>39.436708660920083</v>
      </c>
      <c r="C17" s="3">
        <v>38.994663888099517</v>
      </c>
      <c r="D17" s="3">
        <v>35.584604212055197</v>
      </c>
      <c r="E17" s="3">
        <v>40.810204919326829</v>
      </c>
      <c r="F17" s="3">
        <v>39.215686274509807</v>
      </c>
      <c r="G17" s="3">
        <v>37.163335543557196</v>
      </c>
      <c r="H17" s="5" t="s">
        <v>21</v>
      </c>
      <c r="I17">
        <f t="shared" si="0"/>
        <v>38.005325587024934</v>
      </c>
      <c r="J17">
        <f t="shared" si="1"/>
        <v>39.063075579131272</v>
      </c>
      <c r="K17">
        <f t="shared" si="2"/>
        <v>2.1080251129246586</v>
      </c>
      <c r="L17">
        <f t="shared" si="3"/>
        <v>1.8282181432311453</v>
      </c>
      <c r="M17" s="3"/>
      <c r="N17" s="3"/>
      <c r="O17" s="3"/>
      <c r="P17" s="3"/>
      <c r="Q17" s="3"/>
      <c r="R17" s="3"/>
      <c r="S17" s="3"/>
    </row>
    <row r="18" spans="1:19" x14ac:dyDescent="0.2">
      <c r="A18" s="5" t="s">
        <v>22</v>
      </c>
      <c r="B18">
        <v>13496.732026143789</v>
      </c>
      <c r="C18">
        <v>11552.287581699346</v>
      </c>
      <c r="D18">
        <v>11293.572984749453</v>
      </c>
      <c r="E18">
        <v>9579.1575889615087</v>
      </c>
      <c r="F18">
        <v>8206.6085693536661</v>
      </c>
      <c r="G18">
        <v>7487.6543209876545</v>
      </c>
      <c r="H18" s="5" t="s">
        <v>22</v>
      </c>
      <c r="I18">
        <f t="shared" si="0"/>
        <v>12114.197530864194</v>
      </c>
      <c r="J18">
        <f t="shared" si="1"/>
        <v>8424.4734931009425</v>
      </c>
      <c r="K18">
        <f t="shared" si="2"/>
        <v>1204.2775982501857</v>
      </c>
      <c r="L18">
        <f t="shared" si="3"/>
        <v>1062.6360259919093</v>
      </c>
    </row>
    <row r="19" spans="1:19" x14ac:dyDescent="0.2">
      <c r="A19" s="5" t="s">
        <v>23</v>
      </c>
      <c r="B19">
        <v>140.423211169285</v>
      </c>
      <c r="C19">
        <v>148.93106457242575</v>
      </c>
      <c r="D19">
        <v>138.17626527050609</v>
      </c>
      <c r="E19">
        <v>112.78359511343807</v>
      </c>
      <c r="F19">
        <v>105.84642233856893</v>
      </c>
      <c r="G19">
        <v>105.84642233856893</v>
      </c>
      <c r="H19" s="5" t="s">
        <v>23</v>
      </c>
      <c r="I19">
        <f t="shared" si="0"/>
        <v>142.51018033740561</v>
      </c>
      <c r="J19">
        <f t="shared" si="1"/>
        <v>108.1588132635253</v>
      </c>
      <c r="K19">
        <f t="shared" si="2"/>
        <v>5.6730068956116613</v>
      </c>
      <c r="L19">
        <f t="shared" si="3"/>
        <v>4.0051785689856407</v>
      </c>
    </row>
    <row r="20" spans="1:19" x14ac:dyDescent="0.2">
      <c r="A20" s="5" t="s">
        <v>24</v>
      </c>
      <c r="B20">
        <v>509.58213256484146</v>
      </c>
      <c r="C20">
        <v>488.04034582132567</v>
      </c>
      <c r="D20">
        <v>426.46493756003844</v>
      </c>
      <c r="E20">
        <v>560.01440922190216</v>
      </c>
      <c r="F20">
        <v>386.74351585014415</v>
      </c>
      <c r="G20">
        <v>415.32180595581184</v>
      </c>
      <c r="H20" s="5" t="s">
        <v>24</v>
      </c>
      <c r="I20">
        <f t="shared" si="0"/>
        <v>474.69580531540186</v>
      </c>
      <c r="J20">
        <f t="shared" si="1"/>
        <v>454.02657700928603</v>
      </c>
      <c r="K20">
        <f t="shared" si="2"/>
        <v>43.135537522468574</v>
      </c>
      <c r="L20">
        <f t="shared" si="3"/>
        <v>92.893730139273856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" sqref="H1:L20"/>
    </sheetView>
  </sheetViews>
  <sheetFormatPr baseColWidth="10" defaultRowHeight="16" x14ac:dyDescent="0.2"/>
  <sheetData>
    <row r="1" spans="1:12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2">
      <c r="A2" s="1" t="s">
        <v>6</v>
      </c>
      <c r="B2" s="1">
        <v>240.3728606</v>
      </c>
      <c r="C2" s="1">
        <v>234.74938879999999</v>
      </c>
      <c r="D2" s="1">
        <v>239.33374079999999</v>
      </c>
      <c r="E2" s="1">
        <v>126.74205379999999</v>
      </c>
      <c r="F2" s="1">
        <v>138.99755500000001</v>
      </c>
      <c r="G2" s="1">
        <v>186.82762840000001</v>
      </c>
      <c r="H2" s="5" t="s">
        <v>6</v>
      </c>
      <c r="I2">
        <f>AVERAGE(B2:D2)</f>
        <v>238.15199673333333</v>
      </c>
      <c r="J2">
        <f>AVERAGE(E2:G2)</f>
        <v>150.85574573333335</v>
      </c>
      <c r="K2">
        <f>_xlfn.STDEV.S(B2:D2)</f>
        <v>2.9921978628886192</v>
      </c>
      <c r="L2">
        <f>_xlfn.STDEV.S(E2:G2)</f>
        <v>31.749513135702173</v>
      </c>
    </row>
    <row r="3" spans="1:12" x14ac:dyDescent="0.2">
      <c r="A3" s="1" t="s">
        <v>7</v>
      </c>
      <c r="B3" s="1">
        <v>495.87390879999998</v>
      </c>
      <c r="C3" s="1">
        <v>549.08134919999998</v>
      </c>
      <c r="D3" s="1">
        <v>542.2785715</v>
      </c>
      <c r="E3" s="1">
        <v>631.44355159999998</v>
      </c>
      <c r="F3" s="1">
        <v>491.74365080000001</v>
      </c>
      <c r="G3" s="1">
        <v>481.5394842</v>
      </c>
      <c r="H3" s="5" t="s">
        <v>7</v>
      </c>
      <c r="I3">
        <f t="shared" ref="I3:I20" si="0">AVERAGE(B3:D3)</f>
        <v>529.07794316666661</v>
      </c>
      <c r="J3">
        <f t="shared" ref="J3:J20" si="1">AVERAGE(E3:G3)</f>
        <v>534.90889553333329</v>
      </c>
      <c r="K3">
        <f t="shared" ref="K3:K20" si="2">_xlfn.STDEV.S(B3:D3)</f>
        <v>28.95600749025995</v>
      </c>
      <c r="L3">
        <f t="shared" ref="L3:L20" si="3">_xlfn.STDEV.S(E3:G3)</f>
        <v>83.757006396076051</v>
      </c>
    </row>
    <row r="4" spans="1:12" x14ac:dyDescent="0.2">
      <c r="A4" s="1" t="s">
        <v>8</v>
      </c>
      <c r="B4" s="1">
        <v>312.23460720000003</v>
      </c>
      <c r="C4" s="1">
        <v>274.1507431</v>
      </c>
      <c r="D4" s="1">
        <v>249.86730360000001</v>
      </c>
      <c r="E4" s="1">
        <v>354.29936309999999</v>
      </c>
      <c r="F4" s="1">
        <v>373.14225049999999</v>
      </c>
      <c r="G4" s="1">
        <v>478.50318470000002</v>
      </c>
      <c r="H4" s="5" t="s">
        <v>8</v>
      </c>
      <c r="I4">
        <f t="shared" si="0"/>
        <v>278.75088463333333</v>
      </c>
      <c r="J4">
        <f t="shared" si="1"/>
        <v>401.98159943333332</v>
      </c>
      <c r="K4">
        <f t="shared" si="2"/>
        <v>31.437097769652141</v>
      </c>
      <c r="L4">
        <f t="shared" si="3"/>
        <v>66.936001973415557</v>
      </c>
    </row>
    <row r="5" spans="1:12" x14ac:dyDescent="0.2">
      <c r="A5" s="1" t="s">
        <v>9</v>
      </c>
      <c r="B5" s="1">
        <v>158.96826999999999</v>
      </c>
      <c r="C5" s="1">
        <v>155.89861759999999</v>
      </c>
      <c r="D5" s="1">
        <v>156.5847752</v>
      </c>
      <c r="E5" s="1">
        <v>155.90222890000001</v>
      </c>
      <c r="F5" s="1">
        <v>151.96585110000001</v>
      </c>
      <c r="G5" s="1">
        <v>145.4112404</v>
      </c>
      <c r="H5" s="5" t="s">
        <v>9</v>
      </c>
      <c r="I5">
        <f t="shared" si="0"/>
        <v>157.15055426666666</v>
      </c>
      <c r="J5">
        <f t="shared" si="1"/>
        <v>151.09310680000002</v>
      </c>
      <c r="K5">
        <f t="shared" si="2"/>
        <v>1.6111396365352955</v>
      </c>
      <c r="L5">
        <f t="shared" si="3"/>
        <v>5.2996671486679245</v>
      </c>
    </row>
    <row r="6" spans="1:12" x14ac:dyDescent="0.2">
      <c r="A6" s="1" t="s">
        <v>10</v>
      </c>
      <c r="B6" s="1">
        <v>454.68097790000002</v>
      </c>
      <c r="C6" s="1">
        <v>526.23732859999996</v>
      </c>
      <c r="D6" s="1">
        <v>442.38223019999998</v>
      </c>
      <c r="E6" s="1">
        <v>550.46213479999994</v>
      </c>
      <c r="F6" s="1">
        <v>585.12224209999999</v>
      </c>
      <c r="G6" s="1">
        <v>567.79218839999999</v>
      </c>
      <c r="H6" s="5" t="s">
        <v>10</v>
      </c>
      <c r="I6">
        <f t="shared" si="0"/>
        <v>474.43351223333337</v>
      </c>
      <c r="J6">
        <f t="shared" si="1"/>
        <v>567.79218843333331</v>
      </c>
      <c r="K6">
        <f t="shared" si="2"/>
        <v>45.282903411337848</v>
      </c>
      <c r="L6">
        <f t="shared" si="3"/>
        <v>17.330053650000025</v>
      </c>
    </row>
    <row r="7" spans="1:12" x14ac:dyDescent="0.2">
      <c r="A7" s="1" t="s">
        <v>11</v>
      </c>
      <c r="B7" s="1">
        <v>282.43550829999998</v>
      </c>
      <c r="C7" s="1">
        <v>316.95751139999999</v>
      </c>
      <c r="D7" s="1">
        <v>256.44916540000003</v>
      </c>
      <c r="E7" s="1">
        <v>6.8285280730000002</v>
      </c>
      <c r="F7" s="1">
        <v>2.9716742539999998</v>
      </c>
      <c r="G7" s="1">
        <v>3.793626707</v>
      </c>
      <c r="H7" s="5" t="s">
        <v>11</v>
      </c>
      <c r="I7">
        <f t="shared" si="0"/>
        <v>285.28072836666666</v>
      </c>
      <c r="J7">
        <f t="shared" si="1"/>
        <v>4.5312763446666668</v>
      </c>
      <c r="K7">
        <f t="shared" si="2"/>
        <v>30.354347988957855</v>
      </c>
      <c r="L7">
        <f t="shared" si="3"/>
        <v>2.0314835924136925</v>
      </c>
    </row>
    <row r="8" spans="1:12" x14ac:dyDescent="0.2">
      <c r="A8" s="1" t="s">
        <v>12</v>
      </c>
      <c r="B8" s="1">
        <v>16.069526849999999</v>
      </c>
      <c r="C8" s="1">
        <v>16.50692226</v>
      </c>
      <c r="D8" s="1">
        <v>15.983949490000001</v>
      </c>
      <c r="E8" s="1">
        <v>13.28826259</v>
      </c>
      <c r="F8" s="1">
        <v>12.19001978</v>
      </c>
      <c r="G8" s="1">
        <v>13.22645672</v>
      </c>
      <c r="H8" s="5" t="s">
        <v>12</v>
      </c>
      <c r="I8">
        <f t="shared" si="0"/>
        <v>16.186799533333332</v>
      </c>
      <c r="J8">
        <f t="shared" si="1"/>
        <v>12.901579696666667</v>
      </c>
      <c r="K8">
        <f t="shared" si="2"/>
        <v>0.28051700702901833</v>
      </c>
      <c r="L8">
        <f t="shared" si="3"/>
        <v>0.61700334492336384</v>
      </c>
    </row>
    <row r="9" spans="1:12" x14ac:dyDescent="0.2">
      <c r="A9" s="1" t="s">
        <v>13</v>
      </c>
      <c r="B9" s="1">
        <v>16.647940070000001</v>
      </c>
      <c r="C9" s="1">
        <v>13.48314607</v>
      </c>
      <c r="D9" s="1">
        <v>19.400749059999999</v>
      </c>
      <c r="E9" s="1">
        <v>6.9288389510000004</v>
      </c>
      <c r="F9" s="1">
        <v>4.756554307</v>
      </c>
      <c r="G9" s="1">
        <v>1.6853932579999999</v>
      </c>
      <c r="H9" s="5" t="s">
        <v>13</v>
      </c>
      <c r="I9">
        <f t="shared" si="0"/>
        <v>16.510611733333334</v>
      </c>
      <c r="J9">
        <f t="shared" si="1"/>
        <v>4.4569288386666672</v>
      </c>
      <c r="K9">
        <f t="shared" si="2"/>
        <v>2.9611907386814731</v>
      </c>
      <c r="L9">
        <f t="shared" si="3"/>
        <v>2.6345326435281735</v>
      </c>
    </row>
    <row r="10" spans="1:12" x14ac:dyDescent="0.2">
      <c r="A10" s="1" t="s">
        <v>14</v>
      </c>
      <c r="B10" s="1">
        <v>1528.9657850000001</v>
      </c>
      <c r="C10" s="1">
        <v>2289.07465</v>
      </c>
      <c r="D10" s="1">
        <v>1352.060653</v>
      </c>
      <c r="E10" s="1">
        <v>752.81881799999996</v>
      </c>
      <c r="F10" s="1">
        <v>905.2617937</v>
      </c>
      <c r="G10" s="1">
        <v>462.67496110000002</v>
      </c>
      <c r="H10" s="5" t="s">
        <v>14</v>
      </c>
      <c r="I10">
        <f t="shared" si="0"/>
        <v>1723.3670293333332</v>
      </c>
      <c r="J10">
        <f t="shared" si="1"/>
        <v>706.91852426666662</v>
      </c>
      <c r="K10">
        <f t="shared" si="2"/>
        <v>497.83801631880391</v>
      </c>
      <c r="L10">
        <f t="shared" si="3"/>
        <v>224.83528153145764</v>
      </c>
    </row>
    <row r="11" spans="1:12" x14ac:dyDescent="0.2">
      <c r="A11" s="1" t="s">
        <v>15</v>
      </c>
      <c r="B11" s="1">
        <v>78.007601870000002</v>
      </c>
      <c r="C11" s="1">
        <v>74.272960310000002</v>
      </c>
      <c r="D11" s="1">
        <v>74.074074069999995</v>
      </c>
      <c r="E11" s="1">
        <v>64.527534689999996</v>
      </c>
      <c r="F11" s="1">
        <v>60.395120660000003</v>
      </c>
      <c r="G11" s="1">
        <v>58.627242989999999</v>
      </c>
      <c r="H11" s="5" t="s">
        <v>15</v>
      </c>
      <c r="I11">
        <f t="shared" si="0"/>
        <v>75.451545416666661</v>
      </c>
      <c r="J11">
        <f t="shared" si="1"/>
        <v>61.183299446666666</v>
      </c>
      <c r="K11">
        <f t="shared" si="2"/>
        <v>2.2158423632076309</v>
      </c>
      <c r="L11">
        <f t="shared" si="3"/>
        <v>3.0280818823284341</v>
      </c>
    </row>
    <row r="12" spans="1:12" x14ac:dyDescent="0.2">
      <c r="A12" s="1" t="s">
        <v>16</v>
      </c>
      <c r="B12" s="1">
        <v>6360.6403010000004</v>
      </c>
      <c r="C12" s="1">
        <v>5872.8813559999999</v>
      </c>
      <c r="D12" s="1">
        <v>6231.1676079999997</v>
      </c>
      <c r="E12" s="1">
        <v>5372.4105460000001</v>
      </c>
      <c r="F12" s="1">
        <v>6178.9077209999996</v>
      </c>
      <c r="G12" s="1">
        <v>5797.5517890000001</v>
      </c>
      <c r="H12" s="5" t="s">
        <v>16</v>
      </c>
      <c r="I12">
        <f t="shared" si="0"/>
        <v>6154.8964216666673</v>
      </c>
      <c r="J12">
        <f t="shared" si="1"/>
        <v>5782.9566853333336</v>
      </c>
      <c r="K12">
        <f t="shared" si="2"/>
        <v>252.66611863366026</v>
      </c>
      <c r="L12">
        <f t="shared" si="3"/>
        <v>403.44663353289434</v>
      </c>
    </row>
    <row r="13" spans="1:12" x14ac:dyDescent="0.2">
      <c r="A13" s="1" t="s">
        <v>17</v>
      </c>
      <c r="B13" s="1">
        <v>203.64817590000001</v>
      </c>
      <c r="C13" s="1">
        <v>164.91754119999999</v>
      </c>
      <c r="D13" s="1">
        <v>161.1694153</v>
      </c>
      <c r="E13" s="1">
        <v>89.330334829999998</v>
      </c>
      <c r="F13" s="1">
        <v>69.756788270000001</v>
      </c>
      <c r="G13" s="1">
        <v>71.110278190000002</v>
      </c>
      <c r="H13" s="5" t="s">
        <v>17</v>
      </c>
      <c r="I13">
        <f t="shared" si="0"/>
        <v>176.57837746666667</v>
      </c>
      <c r="J13">
        <f t="shared" si="1"/>
        <v>76.732467096666667</v>
      </c>
      <c r="K13">
        <f t="shared" si="2"/>
        <v>23.517920876568592</v>
      </c>
      <c r="L13">
        <f t="shared" si="3"/>
        <v>10.931042370735181</v>
      </c>
    </row>
    <row r="14" spans="1:12" x14ac:dyDescent="0.2">
      <c r="A14" s="1" t="s">
        <v>18</v>
      </c>
      <c r="B14" s="1">
        <v>7904.1600840000001</v>
      </c>
      <c r="C14" s="1">
        <v>6582.4117960000003</v>
      </c>
      <c r="D14" s="1">
        <v>8206.9510269999992</v>
      </c>
      <c r="E14" s="1">
        <v>10631.911529999999</v>
      </c>
      <c r="F14" s="1">
        <v>10102.68562</v>
      </c>
      <c r="G14" s="1">
        <v>9894.6814109999996</v>
      </c>
      <c r="H14" s="5" t="s">
        <v>18</v>
      </c>
      <c r="I14">
        <f t="shared" si="0"/>
        <v>7564.5076356666659</v>
      </c>
      <c r="J14">
        <f t="shared" si="1"/>
        <v>10209.759520333333</v>
      </c>
      <c r="K14">
        <f t="shared" si="2"/>
        <v>863.88932596058726</v>
      </c>
      <c r="L14">
        <f t="shared" si="3"/>
        <v>380.09956220657875</v>
      </c>
    </row>
    <row r="15" spans="1:12" x14ac:dyDescent="0.2">
      <c r="A15" s="1" t="s">
        <v>19</v>
      </c>
      <c r="B15" s="1">
        <v>8216.9715269999997</v>
      </c>
      <c r="C15" s="1">
        <v>7989.2255450000002</v>
      </c>
      <c r="D15" s="1">
        <v>8197.5613580000008</v>
      </c>
      <c r="E15" s="1">
        <v>10500.90141</v>
      </c>
      <c r="F15" s="1">
        <v>11859.613240000001</v>
      </c>
      <c r="G15" s="1">
        <v>13490.067429999999</v>
      </c>
      <c r="H15" s="5" t="s">
        <v>19</v>
      </c>
      <c r="I15">
        <f t="shared" si="0"/>
        <v>8134.5861433333339</v>
      </c>
      <c r="J15">
        <f t="shared" si="1"/>
        <v>11950.194026666666</v>
      </c>
      <c r="K15">
        <f t="shared" si="2"/>
        <v>126.25951974413904</v>
      </c>
      <c r="L15">
        <f t="shared" si="3"/>
        <v>1496.6402483447853</v>
      </c>
    </row>
    <row r="16" spans="1:12" x14ac:dyDescent="0.2">
      <c r="A16" s="1" t="s">
        <v>20</v>
      </c>
      <c r="B16" s="6">
        <v>74.014399999999995</v>
      </c>
      <c r="C16" s="6">
        <v>74.578400000000002</v>
      </c>
      <c r="D16" s="6">
        <v>71.095200000000006</v>
      </c>
      <c r="E16" s="6">
        <v>52.293100000000003</v>
      </c>
      <c r="F16" s="6">
        <v>55.079599999999999</v>
      </c>
      <c r="G16" s="6">
        <v>56.3733</v>
      </c>
      <c r="H16" s="5" t="s">
        <v>20</v>
      </c>
      <c r="I16">
        <f t="shared" si="0"/>
        <v>73.229333333333344</v>
      </c>
      <c r="J16">
        <f t="shared" si="1"/>
        <v>54.582000000000001</v>
      </c>
      <c r="K16">
        <f t="shared" si="2"/>
        <v>1.8696036514013661</v>
      </c>
      <c r="L16">
        <f t="shared" si="3"/>
        <v>2.0851168624324137</v>
      </c>
    </row>
    <row r="17" spans="1:12" x14ac:dyDescent="0.2">
      <c r="A17" s="1" t="s">
        <v>21</v>
      </c>
      <c r="B17" s="1">
        <v>24.217738629999999</v>
      </c>
      <c r="C17" s="1">
        <v>20.965552079999998</v>
      </c>
      <c r="D17" s="1">
        <v>18.913201350000001</v>
      </c>
      <c r="E17" s="1">
        <v>18.928988660000002</v>
      </c>
      <c r="F17" s="1">
        <v>21.01291402</v>
      </c>
      <c r="G17" s="1">
        <v>16.529317039999999</v>
      </c>
      <c r="H17" s="5" t="s">
        <v>21</v>
      </c>
      <c r="I17">
        <f t="shared" si="0"/>
        <v>21.365497353333335</v>
      </c>
      <c r="J17">
        <f t="shared" si="1"/>
        <v>18.823739906666663</v>
      </c>
      <c r="K17">
        <f t="shared" si="2"/>
        <v>2.6747889832608562</v>
      </c>
      <c r="L17">
        <f t="shared" si="3"/>
        <v>2.243650695813622</v>
      </c>
    </row>
    <row r="18" spans="1:12" x14ac:dyDescent="0.2">
      <c r="A18" s="1" t="s">
        <v>22</v>
      </c>
      <c r="B18" s="1">
        <v>15953.15904</v>
      </c>
      <c r="C18" s="1">
        <v>14632.352940000001</v>
      </c>
      <c r="D18" s="1">
        <v>11454.248369999999</v>
      </c>
      <c r="E18" s="1">
        <v>8069.1721129999996</v>
      </c>
      <c r="F18" s="1">
        <v>8238.0174289999995</v>
      </c>
      <c r="G18" s="1">
        <v>9215.686275</v>
      </c>
      <c r="H18" s="5" t="s">
        <v>22</v>
      </c>
      <c r="I18">
        <f t="shared" si="0"/>
        <v>14013.253450000002</v>
      </c>
      <c r="J18">
        <f t="shared" si="1"/>
        <v>8507.6252723333328</v>
      </c>
      <c r="K18">
        <f t="shared" si="2"/>
        <v>2312.4689053149668</v>
      </c>
      <c r="L18">
        <f t="shared" si="3"/>
        <v>618.98301495822909</v>
      </c>
    </row>
    <row r="19" spans="1:12" x14ac:dyDescent="0.2">
      <c r="A19" s="1" t="s">
        <v>23</v>
      </c>
      <c r="B19" s="1">
        <v>157.52617799999999</v>
      </c>
      <c r="C19" s="1">
        <v>150.47993020000001</v>
      </c>
      <c r="D19" s="1">
        <v>152.3342059</v>
      </c>
      <c r="E19" s="1">
        <v>120.2225131</v>
      </c>
      <c r="F19" s="1">
        <v>111.9546248</v>
      </c>
      <c r="G19" s="1">
        <v>119.1317627</v>
      </c>
      <c r="H19" s="5" t="s">
        <v>23</v>
      </c>
      <c r="I19">
        <f t="shared" si="0"/>
        <v>153.44677136666667</v>
      </c>
      <c r="J19">
        <f t="shared" si="1"/>
        <v>117.10296686666668</v>
      </c>
      <c r="K19">
        <f t="shared" si="2"/>
        <v>3.6524996171068289</v>
      </c>
      <c r="L19">
        <f t="shared" si="3"/>
        <v>4.4918263140210808</v>
      </c>
    </row>
    <row r="20" spans="1:12" x14ac:dyDescent="0.2">
      <c r="A20" s="1" t="s">
        <v>24</v>
      </c>
      <c r="B20" s="1">
        <v>238.61671469999999</v>
      </c>
      <c r="C20" s="1">
        <v>306.62824210000002</v>
      </c>
      <c r="D20" s="1">
        <v>272.0461095</v>
      </c>
      <c r="E20" s="1">
        <v>299.27953889999998</v>
      </c>
      <c r="F20" s="1">
        <v>336.88760810000002</v>
      </c>
      <c r="G20" s="1">
        <v>395.67723339999998</v>
      </c>
      <c r="H20" s="5" t="s">
        <v>24</v>
      </c>
      <c r="I20">
        <f t="shared" si="0"/>
        <v>272.43035543333332</v>
      </c>
      <c r="J20">
        <f t="shared" si="1"/>
        <v>343.94812679999995</v>
      </c>
      <c r="K20">
        <f t="shared" si="2"/>
        <v>34.007391821826189</v>
      </c>
      <c r="L20">
        <f t="shared" si="3"/>
        <v>48.585152767730143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4" sqref="B4"/>
    </sheetView>
  </sheetViews>
  <sheetFormatPr baseColWidth="10" defaultRowHeight="16" x14ac:dyDescent="0.2"/>
  <sheetData>
    <row r="1" spans="1:12" x14ac:dyDescent="0.2">
      <c r="A1" s="7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2">
      <c r="A2" s="1" t="s">
        <v>6</v>
      </c>
      <c r="B2" s="1">
        <v>246.82151590000001</v>
      </c>
      <c r="C2" s="1">
        <v>215.83129579999999</v>
      </c>
      <c r="D2" s="1">
        <v>241.44254280000001</v>
      </c>
      <c r="E2" s="1">
        <v>177.4144254</v>
      </c>
      <c r="F2" s="1">
        <v>178.72860639999999</v>
      </c>
      <c r="G2" s="1">
        <v>181.66259170000001</v>
      </c>
      <c r="H2" s="5" t="s">
        <v>6</v>
      </c>
      <c r="I2">
        <f>AVERAGE(B2:D2)</f>
        <v>234.6984515</v>
      </c>
      <c r="J2">
        <f>AVERAGE(E2:G2)</f>
        <v>179.26854116666667</v>
      </c>
      <c r="K2">
        <f>_xlfn.STDEV.S(B2:D2)</f>
        <v>16.559302855454487</v>
      </c>
      <c r="L2">
        <f>_xlfn.STDEV.S(E2:G2)</f>
        <v>2.1749428480549753</v>
      </c>
    </row>
    <row r="3" spans="1:12" x14ac:dyDescent="0.2">
      <c r="A3" s="1" t="s">
        <v>7</v>
      </c>
      <c r="B3" s="1">
        <v>963.32192469999995</v>
      </c>
      <c r="C3" s="1">
        <v>768.71388890000003</v>
      </c>
      <c r="D3" s="1">
        <v>758.02380960000005</v>
      </c>
      <c r="E3" s="1">
        <v>462.58888889999997</v>
      </c>
      <c r="F3" s="1">
        <v>648.53148150000004</v>
      </c>
      <c r="G3" s="1">
        <v>557.0989088</v>
      </c>
      <c r="H3" s="5" t="s">
        <v>7</v>
      </c>
      <c r="I3">
        <f t="shared" ref="I3:I20" si="0">AVERAGE(B3:D3)</f>
        <v>830.01987439999994</v>
      </c>
      <c r="J3">
        <f t="shared" ref="J3:J20" si="1">AVERAGE(E3:G3)</f>
        <v>556.07309306666673</v>
      </c>
      <c r="K3">
        <f t="shared" ref="K3:K20" si="2">_xlfn.STDEV.S(B3:D3)</f>
        <v>115.56663406666316</v>
      </c>
      <c r="L3">
        <f t="shared" ref="L3:L20" si="3">_xlfn.STDEV.S(E3:G3)</f>
        <v>92.97554064990122</v>
      </c>
    </row>
    <row r="4" spans="1:12" x14ac:dyDescent="0.2">
      <c r="A4" s="1" t="s">
        <v>8</v>
      </c>
      <c r="B4" s="1">
        <v>327.89278130000002</v>
      </c>
      <c r="C4" s="1">
        <v>253.18471339999999</v>
      </c>
      <c r="D4" s="1">
        <v>273.75265389999998</v>
      </c>
      <c r="E4" s="1">
        <v>205.6794055</v>
      </c>
      <c r="F4" s="1">
        <v>442.6751592</v>
      </c>
      <c r="G4" s="1">
        <v>277.866242</v>
      </c>
      <c r="H4" s="5" t="s">
        <v>8</v>
      </c>
      <c r="I4">
        <f t="shared" si="0"/>
        <v>284.9433828666667</v>
      </c>
      <c r="J4">
        <f t="shared" si="1"/>
        <v>308.74026889999999</v>
      </c>
      <c r="K4">
        <f t="shared" si="2"/>
        <v>38.590778217623345</v>
      </c>
      <c r="L4">
        <f t="shared" si="3"/>
        <v>121.47695654207112</v>
      </c>
    </row>
    <row r="5" spans="1:12" x14ac:dyDescent="0.2">
      <c r="A5" s="1" t="s">
        <v>9</v>
      </c>
      <c r="B5" s="1">
        <v>152.95175130000001</v>
      </c>
      <c r="C5" s="1">
        <v>154.685202</v>
      </c>
      <c r="D5" s="1">
        <v>146.28879979999999</v>
      </c>
      <c r="E5" s="1">
        <v>152.56533619999999</v>
      </c>
      <c r="F5" s="1">
        <v>153.7751404</v>
      </c>
      <c r="G5" s="1">
        <v>153.6126294</v>
      </c>
      <c r="H5" s="5" t="s">
        <v>9</v>
      </c>
      <c r="I5">
        <f t="shared" si="0"/>
        <v>151.30858436666668</v>
      </c>
      <c r="J5">
        <f t="shared" si="1"/>
        <v>153.317702</v>
      </c>
      <c r="K5">
        <f t="shared" si="2"/>
        <v>4.432819718208866</v>
      </c>
      <c r="L5">
        <f t="shared" si="3"/>
        <v>0.65661493970019236</v>
      </c>
    </row>
    <row r="6" spans="1:12" x14ac:dyDescent="0.2">
      <c r="A6" s="1" t="s">
        <v>10</v>
      </c>
      <c r="B6" s="1">
        <v>387.5968992</v>
      </c>
      <c r="C6" s="1">
        <v>313.80441259999998</v>
      </c>
      <c r="D6" s="1">
        <v>313.059034</v>
      </c>
      <c r="E6" s="1">
        <v>464.37090039999998</v>
      </c>
      <c r="F6" s="1">
        <v>444.24567680000001</v>
      </c>
      <c r="G6" s="1">
        <v>488.22301729999998</v>
      </c>
      <c r="H6" s="5" t="s">
        <v>10</v>
      </c>
      <c r="I6">
        <f t="shared" si="0"/>
        <v>338.15344859999999</v>
      </c>
      <c r="J6">
        <f t="shared" si="1"/>
        <v>465.61319816666668</v>
      </c>
      <c r="K6">
        <f t="shared" si="2"/>
        <v>42.820906141046393</v>
      </c>
      <c r="L6">
        <f t="shared" si="3"/>
        <v>22.014974384927935</v>
      </c>
    </row>
    <row r="7" spans="1:12" x14ac:dyDescent="0.2">
      <c r="A7" s="1" t="s">
        <v>11</v>
      </c>
      <c r="B7" s="1">
        <v>410.4704097</v>
      </c>
      <c r="C7" s="1">
        <v>438.54324730000002</v>
      </c>
      <c r="D7" s="1">
        <v>485.20485580000002</v>
      </c>
      <c r="E7" s="1">
        <v>69.044006069999995</v>
      </c>
      <c r="F7" s="1">
        <v>100.08851799999999</v>
      </c>
      <c r="G7" s="1">
        <v>66.578148709999994</v>
      </c>
      <c r="H7" s="5" t="s">
        <v>11</v>
      </c>
      <c r="I7">
        <f t="shared" si="0"/>
        <v>444.7395042666667</v>
      </c>
      <c r="J7">
        <f t="shared" si="1"/>
        <v>78.570224259999989</v>
      </c>
      <c r="K7">
        <f t="shared" si="2"/>
        <v>37.750557065640443</v>
      </c>
      <c r="L7">
        <f t="shared" si="3"/>
        <v>18.676130146276499</v>
      </c>
    </row>
    <row r="8" spans="1:12" x14ac:dyDescent="0.2">
      <c r="A8" s="1" t="s">
        <v>12</v>
      </c>
      <c r="B8" s="1">
        <v>13.487943100000001</v>
      </c>
      <c r="C8" s="1">
        <v>13.11710787</v>
      </c>
      <c r="D8" s="1">
        <v>11.42933212</v>
      </c>
      <c r="E8" s="1">
        <v>17.476799029999999</v>
      </c>
      <c r="F8" s="1">
        <v>18.389624220000002</v>
      </c>
      <c r="G8" s="1">
        <v>18.342081239999999</v>
      </c>
      <c r="H8" s="5" t="s">
        <v>12</v>
      </c>
      <c r="I8">
        <f t="shared" si="0"/>
        <v>12.678127696666666</v>
      </c>
      <c r="J8">
        <f t="shared" si="1"/>
        <v>18.069501496666664</v>
      </c>
      <c r="K8">
        <f t="shared" si="2"/>
        <v>1.0972681924575065</v>
      </c>
      <c r="L8">
        <f t="shared" si="3"/>
        <v>0.51384554511193781</v>
      </c>
    </row>
    <row r="9" spans="1:12" x14ac:dyDescent="0.2">
      <c r="A9" s="1" t="s">
        <v>13</v>
      </c>
      <c r="B9" s="1">
        <v>29.775280899999998</v>
      </c>
      <c r="C9" s="1">
        <v>18.807740320000001</v>
      </c>
      <c r="D9" s="1">
        <v>24.04494382</v>
      </c>
      <c r="E9" s="1">
        <v>18.01498127</v>
      </c>
      <c r="F9" s="1">
        <v>30.262172280000001</v>
      </c>
      <c r="G9" s="1">
        <v>25.393258429999999</v>
      </c>
      <c r="H9" s="5" t="s">
        <v>13</v>
      </c>
      <c r="I9">
        <f t="shared" si="0"/>
        <v>24.209321679999999</v>
      </c>
      <c r="J9">
        <f t="shared" si="1"/>
        <v>24.556803993333332</v>
      </c>
      <c r="K9">
        <f t="shared" si="2"/>
        <v>5.485617709440799</v>
      </c>
      <c r="L9">
        <f t="shared" si="3"/>
        <v>6.166292559335866</v>
      </c>
    </row>
    <row r="10" spans="1:12" x14ac:dyDescent="0.2">
      <c r="A10" s="1" t="s">
        <v>14</v>
      </c>
      <c r="B10" s="1">
        <v>2549.5723170000001</v>
      </c>
      <c r="C10" s="1">
        <v>1631.026439</v>
      </c>
      <c r="D10" s="1">
        <v>2057.251166</v>
      </c>
      <c r="E10" s="1">
        <v>4800.7387250000002</v>
      </c>
      <c r="F10" s="1">
        <v>5637.6360809999996</v>
      </c>
      <c r="G10" s="1">
        <v>4157.2706070000004</v>
      </c>
      <c r="H10" s="5" t="s">
        <v>14</v>
      </c>
      <c r="I10">
        <f t="shared" si="0"/>
        <v>2079.2833073333336</v>
      </c>
      <c r="J10">
        <f t="shared" si="1"/>
        <v>4865.215137666667</v>
      </c>
      <c r="K10">
        <f t="shared" si="2"/>
        <v>459.66911353330573</v>
      </c>
      <c r="L10">
        <f t="shared" si="3"/>
        <v>742.28592199743514</v>
      </c>
    </row>
    <row r="11" spans="1:12" x14ac:dyDescent="0.2">
      <c r="A11" s="1" t="s">
        <v>15</v>
      </c>
      <c r="B11" s="1">
        <v>64.151860690000007</v>
      </c>
      <c r="C11" s="1">
        <v>62.715460090000001</v>
      </c>
      <c r="D11" s="1">
        <v>57.699107220000002</v>
      </c>
      <c r="E11" s="1">
        <v>80.725713780000007</v>
      </c>
      <c r="F11" s="1">
        <v>76.880579859999997</v>
      </c>
      <c r="G11" s="1">
        <v>85.366392649999995</v>
      </c>
      <c r="H11" s="5" t="s">
        <v>15</v>
      </c>
      <c r="I11">
        <f t="shared" si="0"/>
        <v>61.522142666666667</v>
      </c>
      <c r="J11">
        <f t="shared" si="1"/>
        <v>80.990895429999995</v>
      </c>
      <c r="K11">
        <f t="shared" si="2"/>
        <v>3.3878476486956215</v>
      </c>
      <c r="L11">
        <f t="shared" si="3"/>
        <v>4.2491170444404593</v>
      </c>
    </row>
    <row r="12" spans="1:12" x14ac:dyDescent="0.2">
      <c r="A12" s="1" t="s">
        <v>16</v>
      </c>
      <c r="B12" s="1">
        <v>6258.0037659999998</v>
      </c>
      <c r="C12" s="1">
        <v>5646.4218460000002</v>
      </c>
      <c r="D12" s="1">
        <v>5080.5084749999996</v>
      </c>
      <c r="E12" s="1">
        <v>5241.2115510000003</v>
      </c>
      <c r="F12" s="1">
        <v>6743.4086630000002</v>
      </c>
      <c r="G12" s="1">
        <v>5513.6534840000004</v>
      </c>
      <c r="H12" s="5" t="s">
        <v>16</v>
      </c>
      <c r="I12">
        <f t="shared" si="0"/>
        <v>5661.6446956666659</v>
      </c>
      <c r="J12">
        <f t="shared" si="1"/>
        <v>5832.7578993333336</v>
      </c>
      <c r="K12">
        <f t="shared" si="2"/>
        <v>588.89522960011675</v>
      </c>
      <c r="L12">
        <f t="shared" si="3"/>
        <v>800.32478515862658</v>
      </c>
    </row>
    <row r="13" spans="1:12" x14ac:dyDescent="0.2">
      <c r="A13" s="1" t="s">
        <v>17</v>
      </c>
      <c r="B13" s="1">
        <v>136.9107113</v>
      </c>
      <c r="C13" s="1">
        <v>154.0896219</v>
      </c>
      <c r="D13" s="1">
        <v>119.3153423</v>
      </c>
      <c r="E13" s="1">
        <v>78.502415459999995</v>
      </c>
      <c r="F13" s="1">
        <v>113.276695</v>
      </c>
      <c r="G13" s="1">
        <v>90.47559554</v>
      </c>
      <c r="H13" s="5" t="s">
        <v>17</v>
      </c>
      <c r="I13">
        <f t="shared" si="0"/>
        <v>136.77189183333334</v>
      </c>
      <c r="J13">
        <f t="shared" si="1"/>
        <v>94.084902</v>
      </c>
      <c r="K13">
        <f t="shared" si="2"/>
        <v>17.387555422139883</v>
      </c>
      <c r="L13">
        <f t="shared" si="3"/>
        <v>17.665869614122197</v>
      </c>
    </row>
    <row r="14" spans="1:12" x14ac:dyDescent="0.2">
      <c r="A14" s="1" t="s">
        <v>18</v>
      </c>
      <c r="B14" s="1">
        <v>12159.031070000001</v>
      </c>
      <c r="C14" s="1">
        <v>9939.4418110000006</v>
      </c>
      <c r="D14" s="1">
        <v>8130.5950499999999</v>
      </c>
      <c r="E14" s="1">
        <v>7772.5118480000001</v>
      </c>
      <c r="F14" s="1">
        <v>11328.76953</v>
      </c>
      <c r="G14" s="1">
        <v>8212.2169560000002</v>
      </c>
      <c r="H14" s="5" t="s">
        <v>18</v>
      </c>
      <c r="I14">
        <f t="shared" si="0"/>
        <v>10076.355977000001</v>
      </c>
      <c r="J14">
        <f t="shared" si="1"/>
        <v>9104.499444666666</v>
      </c>
      <c r="K14">
        <f t="shared" si="2"/>
        <v>2017.7049607033664</v>
      </c>
      <c r="L14">
        <f t="shared" si="3"/>
        <v>1938.7800816188235</v>
      </c>
    </row>
    <row r="15" spans="1:12" x14ac:dyDescent="0.2">
      <c r="A15" s="1" t="s">
        <v>19</v>
      </c>
      <c r="B15" s="1">
        <v>8496.4779600000002</v>
      </c>
      <c r="C15" s="1">
        <v>9059.3728599999995</v>
      </c>
      <c r="D15" s="1">
        <v>7947.8171840000005</v>
      </c>
      <c r="E15" s="1">
        <v>15249.92275</v>
      </c>
      <c r="F15" s="1">
        <v>12572.613439999999</v>
      </c>
      <c r="G15" s="1">
        <v>14346.70289</v>
      </c>
      <c r="H15" s="5" t="s">
        <v>19</v>
      </c>
      <c r="I15">
        <f t="shared" si="0"/>
        <v>8501.2226680000003</v>
      </c>
      <c r="J15">
        <f t="shared" si="1"/>
        <v>14056.413026666667</v>
      </c>
      <c r="K15">
        <f t="shared" si="2"/>
        <v>555.79302748636348</v>
      </c>
      <c r="L15">
        <f t="shared" si="3"/>
        <v>1362.056327366359</v>
      </c>
    </row>
    <row r="16" spans="1:12" x14ac:dyDescent="0.2">
      <c r="A16" s="1" t="s">
        <v>20</v>
      </c>
      <c r="B16" s="6">
        <v>85.691100000000006</v>
      </c>
      <c r="C16" s="6">
        <v>82.4071</v>
      </c>
      <c r="D16" s="6">
        <v>79.089799999999997</v>
      </c>
      <c r="E16" s="6">
        <v>86.858800000000002</v>
      </c>
      <c r="F16" s="6">
        <v>81.319000000000003</v>
      </c>
      <c r="G16" s="6">
        <v>88.948700000000002</v>
      </c>
      <c r="H16" s="5" t="s">
        <v>20</v>
      </c>
      <c r="I16">
        <f t="shared" si="0"/>
        <v>82.396000000000001</v>
      </c>
      <c r="J16">
        <f t="shared" si="1"/>
        <v>85.708833333333317</v>
      </c>
      <c r="K16">
        <f t="shared" si="2"/>
        <v>3.3006639983494277</v>
      </c>
      <c r="L16">
        <f t="shared" si="3"/>
        <v>3.9427018684315116</v>
      </c>
    </row>
    <row r="17" spans="1:12" x14ac:dyDescent="0.2">
      <c r="A17" s="1" t="s">
        <v>21</v>
      </c>
      <c r="B17" s="1">
        <v>45.735846670000001</v>
      </c>
      <c r="C17" s="1">
        <v>43.30460042</v>
      </c>
      <c r="D17" s="1">
        <v>42.515234759999998</v>
      </c>
      <c r="E17" s="1">
        <v>63.733383850000003</v>
      </c>
      <c r="F17" s="1">
        <v>57.213223450000001</v>
      </c>
      <c r="G17" s="1">
        <v>64.475387580000003</v>
      </c>
      <c r="H17" s="5" t="s">
        <v>21</v>
      </c>
      <c r="I17">
        <f t="shared" si="0"/>
        <v>43.851893949999997</v>
      </c>
      <c r="J17">
        <f t="shared" si="1"/>
        <v>61.807331626666667</v>
      </c>
      <c r="K17">
        <f t="shared" si="2"/>
        <v>1.6786104148054608</v>
      </c>
      <c r="L17">
        <f t="shared" si="3"/>
        <v>3.9958747275183857</v>
      </c>
    </row>
    <row r="18" spans="1:12" x14ac:dyDescent="0.2">
      <c r="A18" s="1" t="s">
        <v>22</v>
      </c>
      <c r="B18" s="1">
        <v>11770.15251</v>
      </c>
      <c r="C18" s="1">
        <v>15114.379080000001</v>
      </c>
      <c r="D18" s="1">
        <v>10190.631810000001</v>
      </c>
      <c r="E18" s="1">
        <v>4631.4451710000003</v>
      </c>
      <c r="F18" s="1">
        <v>6194.6259989999999</v>
      </c>
      <c r="G18" s="1">
        <v>7087.8721859999996</v>
      </c>
      <c r="H18" s="5" t="s">
        <v>22</v>
      </c>
      <c r="I18">
        <f t="shared" si="0"/>
        <v>12358.387799999999</v>
      </c>
      <c r="J18">
        <f t="shared" si="1"/>
        <v>5971.3144519999996</v>
      </c>
      <c r="K18">
        <f t="shared" si="2"/>
        <v>2514.0281148008603</v>
      </c>
      <c r="L18">
        <f t="shared" si="3"/>
        <v>1243.3460722072111</v>
      </c>
    </row>
    <row r="19" spans="1:12" x14ac:dyDescent="0.2">
      <c r="A19" s="1" t="s">
        <v>23</v>
      </c>
      <c r="B19" s="1">
        <v>127.00698079999999</v>
      </c>
      <c r="C19" s="1">
        <v>132.72251309999999</v>
      </c>
      <c r="D19" s="1">
        <v>117.495637</v>
      </c>
      <c r="E19" s="1">
        <v>82.504362999999998</v>
      </c>
      <c r="F19" s="1">
        <v>90.619546249999999</v>
      </c>
      <c r="G19" s="1">
        <v>95.942408380000003</v>
      </c>
      <c r="H19" s="5" t="s">
        <v>23</v>
      </c>
      <c r="I19">
        <f t="shared" si="0"/>
        <v>125.74171029999998</v>
      </c>
      <c r="J19">
        <f t="shared" si="1"/>
        <v>89.688772543333343</v>
      </c>
      <c r="K19">
        <f t="shared" si="2"/>
        <v>7.6918867009216516</v>
      </c>
      <c r="L19">
        <f t="shared" si="3"/>
        <v>6.7672018352123482</v>
      </c>
    </row>
    <row r="20" spans="1:12" x14ac:dyDescent="0.2">
      <c r="A20" s="1" t="s">
        <v>24</v>
      </c>
      <c r="B20" s="1">
        <v>224.49567719999999</v>
      </c>
      <c r="C20" s="1">
        <v>389.76945239999998</v>
      </c>
      <c r="D20" s="1">
        <v>330.69164269999999</v>
      </c>
      <c r="E20" s="1">
        <v>381.34005760000002</v>
      </c>
      <c r="F20" s="1">
        <v>437.96829969999999</v>
      </c>
      <c r="G20" s="1">
        <v>485.61479350000002</v>
      </c>
      <c r="H20" s="5" t="s">
        <v>24</v>
      </c>
      <c r="I20">
        <f t="shared" si="0"/>
        <v>314.98559076666663</v>
      </c>
      <c r="J20">
        <f t="shared" si="1"/>
        <v>434.97438360000001</v>
      </c>
      <c r="K20">
        <f t="shared" si="2"/>
        <v>83.74882233628405</v>
      </c>
      <c r="L20">
        <f t="shared" si="3"/>
        <v>52.201798694719955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L22" sqref="L22"/>
    </sheetView>
  </sheetViews>
  <sheetFormatPr baseColWidth="10" defaultRowHeight="16" x14ac:dyDescent="0.2"/>
  <sheetData>
    <row r="1" spans="1:13" x14ac:dyDescent="0.2">
      <c r="B1" t="s">
        <v>25</v>
      </c>
      <c r="C1" t="s">
        <v>1</v>
      </c>
      <c r="D1" t="s">
        <v>2</v>
      </c>
      <c r="E1" t="s">
        <v>26</v>
      </c>
      <c r="F1" t="s">
        <v>1</v>
      </c>
      <c r="G1" t="s">
        <v>2</v>
      </c>
      <c r="H1" t="s">
        <v>27</v>
      </c>
      <c r="I1" t="s">
        <v>1</v>
      </c>
      <c r="J1" t="s">
        <v>2</v>
      </c>
      <c r="L1" t="s">
        <v>29</v>
      </c>
      <c r="M1" t="s">
        <v>28</v>
      </c>
    </row>
    <row r="2" spans="1:13" x14ac:dyDescent="0.2">
      <c r="A2" s="5" t="s">
        <v>6</v>
      </c>
      <c r="B2">
        <v>243.5513447432763</v>
      </c>
      <c r="C2">
        <v>220.90464547677263</v>
      </c>
      <c r="D2">
        <v>269.55990220048898</v>
      </c>
      <c r="E2">
        <v>240.37286063569681</v>
      </c>
      <c r="F2">
        <v>234.74938875305622</v>
      </c>
      <c r="G2">
        <v>239.33374083129581</v>
      </c>
      <c r="H2">
        <v>246.82151589242056</v>
      </c>
      <c r="I2">
        <v>215.83129584352076</v>
      </c>
      <c r="J2">
        <v>241.44254278728607</v>
      </c>
      <c r="L2" t="str">
        <f>IF(_xlfn.T.TEST(B2:D2,E2:G2,2,2)&lt;=0.05,_xlfn.T.TEST(B2:D2,E2:G2,2,2),"No")</f>
        <v>No</v>
      </c>
      <c r="M2" t="str">
        <f>IF(_xlfn.T.TEST(B2:D2,H2:J2,2,2)&lt;=0.05,_xlfn.T.TEST(B2:D2,H2:J2,2,2),"No")</f>
        <v>No</v>
      </c>
    </row>
    <row r="3" spans="1:13" x14ac:dyDescent="0.2">
      <c r="A3" s="5" t="s">
        <v>7</v>
      </c>
      <c r="B3">
        <v>606.66200401038327</v>
      </c>
      <c r="C3">
        <v>603.50357147048146</v>
      </c>
      <c r="D3">
        <v>694.8551587784126</v>
      </c>
      <c r="E3">
        <v>495.87390876459438</v>
      </c>
      <c r="F3">
        <v>549.08134924447972</v>
      </c>
      <c r="G3">
        <v>542.27857146622966</v>
      </c>
      <c r="H3">
        <v>963.32192467007212</v>
      </c>
      <c r="I3">
        <v>768.71388894227186</v>
      </c>
      <c r="J3">
        <v>758.02380957645005</v>
      </c>
      <c r="L3">
        <f t="shared" ref="L3:L20" si="0">IF(_xlfn.T.TEST(B3:D3,E3:G3,2,2)&lt;=0.05,_xlfn.T.TEST(B3:D3,E3:G3,2,2),"No")</f>
        <v>3.6600760275967148E-2</v>
      </c>
      <c r="M3" t="str">
        <f t="shared" ref="M3:M20" si="1">IF(_xlfn.T.TEST(B3:D3,H3:J3,2,2)&lt;=0.05,_xlfn.T.TEST(B3:D3,H3:J3,2,2),"No")</f>
        <v>No</v>
      </c>
    </row>
    <row r="4" spans="1:13" x14ac:dyDescent="0.2">
      <c r="A4" s="5" t="s">
        <v>8</v>
      </c>
      <c r="B4">
        <v>283.57218683651803</v>
      </c>
      <c r="C4">
        <v>280.65286624203821</v>
      </c>
      <c r="D4">
        <v>298.30148619957538</v>
      </c>
      <c r="E4">
        <v>312.23460721868372</v>
      </c>
      <c r="F4">
        <v>274.15074309978775</v>
      </c>
      <c r="G4">
        <v>249.86730360934183</v>
      </c>
      <c r="H4">
        <v>327.89278131634825</v>
      </c>
      <c r="I4">
        <v>253.18471337579612</v>
      </c>
      <c r="J4">
        <v>273.75265392781324</v>
      </c>
      <c r="L4" t="str">
        <f t="shared" si="0"/>
        <v>No</v>
      </c>
      <c r="M4" t="str">
        <f t="shared" si="1"/>
        <v>No</v>
      </c>
    </row>
    <row r="5" spans="1:13" x14ac:dyDescent="0.2">
      <c r="A5" s="5" t="s">
        <v>9</v>
      </c>
      <c r="B5">
        <v>150.13850510027945</v>
      </c>
      <c r="C5">
        <v>148.0078051914623</v>
      </c>
      <c r="D5">
        <v>134.03185833193277</v>
      </c>
      <c r="E5">
        <v>158.96826997664888</v>
      </c>
      <c r="F5">
        <v>155.89861756564113</v>
      </c>
      <c r="G5">
        <v>156.58477516339579</v>
      </c>
      <c r="H5">
        <v>152.95175125107372</v>
      </c>
      <c r="I5">
        <v>154.68520202434868</v>
      </c>
      <c r="J5">
        <v>146.28879984129799</v>
      </c>
      <c r="L5" t="str">
        <f t="shared" si="0"/>
        <v>No</v>
      </c>
      <c r="M5" t="str">
        <f t="shared" si="1"/>
        <v>No</v>
      </c>
    </row>
    <row r="6" spans="1:13" x14ac:dyDescent="0.2">
      <c r="A6" s="5" t="s">
        <v>10</v>
      </c>
      <c r="B6">
        <v>533.31842576028612</v>
      </c>
      <c r="C6">
        <v>519.52892069171151</v>
      </c>
      <c r="D6">
        <v>483.00536672629693</v>
      </c>
      <c r="E6">
        <v>454.68097793679181</v>
      </c>
      <c r="F6">
        <v>526.23732856290997</v>
      </c>
      <c r="G6">
        <v>442.38223017292779</v>
      </c>
      <c r="H6">
        <v>387.59689922480624</v>
      </c>
      <c r="I6">
        <v>313.80441264162192</v>
      </c>
      <c r="J6">
        <v>313.05903398926642</v>
      </c>
      <c r="L6" t="str">
        <f t="shared" si="0"/>
        <v>No</v>
      </c>
      <c r="M6">
        <f t="shared" si="1"/>
        <v>3.8611380892571018E-3</v>
      </c>
    </row>
    <row r="7" spans="1:13" x14ac:dyDescent="0.2">
      <c r="A7" s="5" t="s">
        <v>11</v>
      </c>
      <c r="B7">
        <v>564.11229135053122</v>
      </c>
      <c r="C7">
        <v>674.88619119878581</v>
      </c>
      <c r="D7">
        <v>636.19119878603954</v>
      </c>
      <c r="E7">
        <v>282.43550834597869</v>
      </c>
      <c r="F7">
        <v>316.95751138087996</v>
      </c>
      <c r="G7">
        <v>256.44916540212438</v>
      </c>
      <c r="H7">
        <v>410.47040971168428</v>
      </c>
      <c r="I7">
        <v>438.54324734446129</v>
      </c>
      <c r="J7">
        <v>485.20485584218511</v>
      </c>
      <c r="L7">
        <f t="shared" si="0"/>
        <v>7.7173939070039892E-4</v>
      </c>
      <c r="M7">
        <f t="shared" si="1"/>
        <v>9.9389621346441161E-3</v>
      </c>
    </row>
    <row r="8" spans="1:13" x14ac:dyDescent="0.2">
      <c r="A8" s="5" t="s">
        <v>12</v>
      </c>
      <c r="B8">
        <v>13.749429484253765</v>
      </c>
      <c r="C8">
        <v>14.015670165829912</v>
      </c>
      <c r="D8">
        <v>13.283508291495512</v>
      </c>
      <c r="E8">
        <v>16.069526852274453</v>
      </c>
      <c r="F8">
        <v>16.50692225772098</v>
      </c>
      <c r="G8">
        <v>15.983949490339265</v>
      </c>
      <c r="H8">
        <v>13.48794310056291</v>
      </c>
      <c r="I8">
        <v>13.117107865510425</v>
      </c>
      <c r="J8">
        <v>11.429332116233073</v>
      </c>
      <c r="L8">
        <f t="shared" si="0"/>
        <v>7.3433828265290452E-4</v>
      </c>
      <c r="M8" t="str">
        <f t="shared" si="1"/>
        <v>No</v>
      </c>
    </row>
    <row r="9" spans="1:13" x14ac:dyDescent="0.2">
      <c r="A9" s="5" t="s">
        <v>13</v>
      </c>
      <c r="B9">
        <v>22.434456928838969</v>
      </c>
      <c r="C9">
        <v>20.393258426966302</v>
      </c>
      <c r="D9">
        <v>18.614232209737832</v>
      </c>
      <c r="E9">
        <v>16.64794007490638</v>
      </c>
      <c r="F9">
        <v>13.483146067415728</v>
      </c>
      <c r="G9">
        <v>19.400749063670414</v>
      </c>
      <c r="H9">
        <v>29.775280898876407</v>
      </c>
      <c r="I9">
        <v>18.80774032459426</v>
      </c>
      <c r="J9">
        <v>24.044943820224724</v>
      </c>
      <c r="L9" t="str">
        <f t="shared" si="0"/>
        <v>No</v>
      </c>
      <c r="M9" t="str">
        <f t="shared" si="1"/>
        <v>No</v>
      </c>
    </row>
    <row r="10" spans="1:13" x14ac:dyDescent="0.2">
      <c r="A10" s="5" t="s">
        <v>14</v>
      </c>
      <c r="B10">
        <v>3200.0388802488333</v>
      </c>
      <c r="C10">
        <v>2578.2465007776054</v>
      </c>
      <c r="D10">
        <v>2983.5730948678074</v>
      </c>
      <c r="E10">
        <v>1528.9657853810261</v>
      </c>
      <c r="F10">
        <v>2289.0746500777609</v>
      </c>
      <c r="G10">
        <v>1352.0606531881804</v>
      </c>
      <c r="H10">
        <v>2549.5723172628304</v>
      </c>
      <c r="I10">
        <v>1631.0264385692071</v>
      </c>
      <c r="J10">
        <v>2057.251166407465</v>
      </c>
      <c r="L10">
        <f t="shared" si="0"/>
        <v>2.4495855920865884E-2</v>
      </c>
      <c r="M10" t="str">
        <f t="shared" si="1"/>
        <v>No</v>
      </c>
    </row>
    <row r="11" spans="1:13" x14ac:dyDescent="0.2">
      <c r="A11" s="5" t="s">
        <v>15</v>
      </c>
      <c r="B11">
        <v>62.096702908158768</v>
      </c>
      <c r="C11">
        <v>68.372668611332088</v>
      </c>
      <c r="D11">
        <v>69.831167683196327</v>
      </c>
      <c r="E11">
        <v>78.007601873950335</v>
      </c>
      <c r="F11">
        <v>74.272960311146491</v>
      </c>
      <c r="G11">
        <v>74.074074074074076</v>
      </c>
      <c r="H11">
        <v>64.151860691240174</v>
      </c>
      <c r="I11">
        <v>62.71546009016177</v>
      </c>
      <c r="J11">
        <v>57.69910722178026</v>
      </c>
      <c r="L11">
        <f t="shared" si="0"/>
        <v>3.2226698634848082E-2</v>
      </c>
      <c r="M11" t="str">
        <f t="shared" si="1"/>
        <v>No</v>
      </c>
    </row>
    <row r="12" spans="1:13" x14ac:dyDescent="0.2">
      <c r="A12" s="5" t="s">
        <v>16</v>
      </c>
      <c r="B12">
        <v>5436.4406779660985</v>
      </c>
      <c r="C12">
        <v>5663.8418079096027</v>
      </c>
      <c r="D12">
        <v>6142.1845574387944</v>
      </c>
      <c r="E12">
        <v>6360.6403013182671</v>
      </c>
      <c r="F12">
        <v>5872.8813559322025</v>
      </c>
      <c r="G12">
        <v>6231.1676082862532</v>
      </c>
      <c r="H12">
        <v>6258.0037664783422</v>
      </c>
      <c r="I12">
        <v>5646.4218455743867</v>
      </c>
      <c r="J12">
        <v>5080.5084745762715</v>
      </c>
      <c r="L12" t="str">
        <f t="shared" si="0"/>
        <v>No</v>
      </c>
      <c r="M12" t="str">
        <f t="shared" si="1"/>
        <v>No</v>
      </c>
    </row>
    <row r="13" spans="1:13" x14ac:dyDescent="0.2">
      <c r="A13" s="5" t="s">
        <v>17</v>
      </c>
      <c r="B13">
        <v>158.98300849575213</v>
      </c>
      <c r="C13">
        <v>140.34649341995669</v>
      </c>
      <c r="D13">
        <v>149.50857904381144</v>
      </c>
      <c r="E13">
        <v>203.648175912044</v>
      </c>
      <c r="F13">
        <v>164.91754122938534</v>
      </c>
      <c r="G13">
        <v>161.16941529235382</v>
      </c>
      <c r="H13">
        <v>136.91071131101114</v>
      </c>
      <c r="I13">
        <v>154.08962185573881</v>
      </c>
      <c r="J13">
        <v>119.31534232883561</v>
      </c>
      <c r="L13" t="str">
        <f t="shared" si="0"/>
        <v>No</v>
      </c>
      <c r="M13" t="str">
        <f t="shared" si="1"/>
        <v>No</v>
      </c>
    </row>
    <row r="14" spans="1:13" x14ac:dyDescent="0.2">
      <c r="A14" s="5" t="s">
        <v>18</v>
      </c>
      <c r="B14">
        <v>9107.424960505532</v>
      </c>
      <c r="C14">
        <v>8686.1506055818845</v>
      </c>
      <c r="D14">
        <v>10163.243812532914</v>
      </c>
      <c r="E14">
        <v>7904.1600842548733</v>
      </c>
      <c r="F14">
        <v>6582.4117956819382</v>
      </c>
      <c r="G14">
        <v>8206.951026856239</v>
      </c>
      <c r="H14">
        <v>12159.031068983672</v>
      </c>
      <c r="I14">
        <v>9939.4418114797245</v>
      </c>
      <c r="J14">
        <v>8130.5950500263252</v>
      </c>
      <c r="L14" t="str">
        <f t="shared" si="0"/>
        <v>No</v>
      </c>
      <c r="M14" t="str">
        <f t="shared" si="1"/>
        <v>No</v>
      </c>
    </row>
    <row r="15" spans="1:13" x14ac:dyDescent="0.2">
      <c r="A15" s="5" t="s">
        <v>19</v>
      </c>
      <c r="B15">
        <v>9373.8175972074223</v>
      </c>
      <c r="C15">
        <v>8606.4689175906333</v>
      </c>
      <c r="D15">
        <v>7553.1437486057039</v>
      </c>
      <c r="E15">
        <v>8216.9715270937504</v>
      </c>
      <c r="F15">
        <v>7989.22554461052</v>
      </c>
      <c r="G15">
        <v>8197.5613581321104</v>
      </c>
      <c r="H15">
        <v>8496.4779601413484</v>
      </c>
      <c r="I15">
        <v>9059.3728600288723</v>
      </c>
      <c r="J15">
        <v>7947.8171841590238</v>
      </c>
      <c r="L15" t="str">
        <f t="shared" si="0"/>
        <v>No</v>
      </c>
      <c r="M15" t="str">
        <f t="shared" si="1"/>
        <v>No</v>
      </c>
    </row>
    <row r="16" spans="1:13" x14ac:dyDescent="0.2">
      <c r="A16" s="5" t="s">
        <v>20</v>
      </c>
      <c r="B16" s="2">
        <v>91.489677017058341</v>
      </c>
      <c r="C16" s="2">
        <v>85.186907389342224</v>
      </c>
      <c r="D16" s="2">
        <v>83.694146161725229</v>
      </c>
      <c r="E16" s="2">
        <v>74.014418912422286</v>
      </c>
      <c r="F16" s="2">
        <v>74.578350931744282</v>
      </c>
      <c r="G16" s="2">
        <v>71.095241400637974</v>
      </c>
      <c r="H16" s="2">
        <v>85.691128959559492</v>
      </c>
      <c r="I16" s="2">
        <v>82.407054258802162</v>
      </c>
      <c r="J16" s="2">
        <v>79.089807086319993</v>
      </c>
      <c r="L16">
        <f t="shared" si="0"/>
        <v>6.6379111997860989E-3</v>
      </c>
      <c r="M16" t="str">
        <f t="shared" si="1"/>
        <v>No</v>
      </c>
    </row>
    <row r="17" spans="1:13" x14ac:dyDescent="0.2">
      <c r="A17" s="5" t="s">
        <v>21</v>
      </c>
      <c r="B17" s="3">
        <v>39.436708660920083</v>
      </c>
      <c r="C17" s="3">
        <v>38.994663888099517</v>
      </c>
      <c r="D17" s="3">
        <v>35.584604212055197</v>
      </c>
      <c r="E17" s="3">
        <v>24.217738625240759</v>
      </c>
      <c r="F17" s="3">
        <v>20.965552082346623</v>
      </c>
      <c r="G17" s="3">
        <v>18.913201351394019</v>
      </c>
      <c r="H17" s="3">
        <v>45.735846673613082</v>
      </c>
      <c r="I17" s="3">
        <v>43.304600423099991</v>
      </c>
      <c r="J17" s="3">
        <v>42.515234757349006</v>
      </c>
      <c r="L17">
        <f t="shared" si="0"/>
        <v>1.0683581342025561E-3</v>
      </c>
      <c r="M17">
        <f t="shared" si="1"/>
        <v>1.9810425481751295E-2</v>
      </c>
    </row>
    <row r="18" spans="1:13" x14ac:dyDescent="0.2">
      <c r="A18" s="5" t="s">
        <v>22</v>
      </c>
      <c r="B18">
        <v>13496.732026143789</v>
      </c>
      <c r="C18">
        <v>11552.287581699346</v>
      </c>
      <c r="D18">
        <v>11293.572984749453</v>
      </c>
      <c r="E18">
        <v>15953.159041394336</v>
      </c>
      <c r="F18">
        <v>14632.352941176467</v>
      </c>
      <c r="G18">
        <v>11454.248366013069</v>
      </c>
      <c r="H18">
        <v>11770.152505446622</v>
      </c>
      <c r="I18">
        <v>15114.379084967321</v>
      </c>
      <c r="J18">
        <v>10190.631808278868</v>
      </c>
      <c r="L18" t="str">
        <f t="shared" si="0"/>
        <v>No</v>
      </c>
      <c r="M18" t="str">
        <f t="shared" si="1"/>
        <v>No</v>
      </c>
    </row>
    <row r="19" spans="1:13" x14ac:dyDescent="0.2">
      <c r="A19" s="5" t="s">
        <v>23</v>
      </c>
      <c r="B19">
        <v>140.423211169285</v>
      </c>
      <c r="C19">
        <v>148.93106457242575</v>
      </c>
      <c r="D19">
        <v>138.17626527050609</v>
      </c>
      <c r="E19">
        <v>157.52617801047114</v>
      </c>
      <c r="F19">
        <v>150.47993019197207</v>
      </c>
      <c r="G19">
        <v>152.33420593368234</v>
      </c>
      <c r="H19">
        <v>127.00698080279231</v>
      </c>
      <c r="I19">
        <v>132.72251308900516</v>
      </c>
      <c r="J19">
        <v>117.49563699825472</v>
      </c>
      <c r="L19">
        <f t="shared" si="0"/>
        <v>4.8438839847066824E-2</v>
      </c>
      <c r="M19">
        <f t="shared" si="1"/>
        <v>3.8446841893522751E-2</v>
      </c>
    </row>
    <row r="20" spans="1:13" x14ac:dyDescent="0.2">
      <c r="A20" s="5" t="s">
        <v>24</v>
      </c>
      <c r="B20">
        <v>509.58213256484146</v>
      </c>
      <c r="C20">
        <v>488.04034582132567</v>
      </c>
      <c r="D20">
        <v>426.46493756003844</v>
      </c>
      <c r="E20">
        <v>238.61671469740639</v>
      </c>
      <c r="F20">
        <v>306.62824207492798</v>
      </c>
      <c r="G20">
        <v>272.04610951008647</v>
      </c>
      <c r="H20">
        <v>224.49567723342938</v>
      </c>
      <c r="I20">
        <v>389.76945244956767</v>
      </c>
      <c r="J20">
        <v>330.69164265129689</v>
      </c>
      <c r="L20">
        <f t="shared" si="0"/>
        <v>3.1002791650575562E-3</v>
      </c>
      <c r="M20">
        <f t="shared" si="1"/>
        <v>4.2539962877553378E-2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17" sqref="J17"/>
    </sheetView>
  </sheetViews>
  <sheetFormatPr baseColWidth="10" defaultRowHeight="16" x14ac:dyDescent="0.2"/>
  <sheetData>
    <row r="1" spans="1:13" x14ac:dyDescent="0.2"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5</v>
      </c>
      <c r="H1" t="s">
        <v>3</v>
      </c>
      <c r="I1" t="s">
        <v>4</v>
      </c>
      <c r="J1" t="s">
        <v>5</v>
      </c>
      <c r="L1" t="s">
        <v>29</v>
      </c>
      <c r="M1" t="s">
        <v>28</v>
      </c>
    </row>
    <row r="2" spans="1:13" x14ac:dyDescent="0.2">
      <c r="A2" s="5" t="s">
        <v>6</v>
      </c>
      <c r="B2">
        <v>138.72249388753056</v>
      </c>
      <c r="C2">
        <v>127.13936430317845</v>
      </c>
      <c r="D2">
        <v>152.04767726161364</v>
      </c>
      <c r="E2">
        <v>126.74205378973102</v>
      </c>
      <c r="F2">
        <v>138.99755501222492</v>
      </c>
      <c r="G2">
        <v>186.82762836185822</v>
      </c>
      <c r="H2">
        <v>177.41442542787283</v>
      </c>
      <c r="I2">
        <v>178.72860635696821</v>
      </c>
      <c r="J2">
        <v>181.66259168704158</v>
      </c>
      <c r="L2" t="str">
        <f>IF(_xlfn.T.TEST(B2:D2,E2:G2,2,2)&lt;=0.05,_xlfn.T.TEST(B2:D2,E2:G2,2,2),"No")</f>
        <v>No</v>
      </c>
      <c r="M2">
        <f>IF(_xlfn.T.TEST(B2:D2,H2:J2,2,2)&lt;=0.05,_xlfn.T.TEST(B2:D2,H2:J2,2,2),"No")</f>
        <v>5.4308569590954927E-3</v>
      </c>
    </row>
    <row r="3" spans="1:13" x14ac:dyDescent="0.2">
      <c r="A3" s="5" t="s">
        <v>7</v>
      </c>
      <c r="B3">
        <v>472.30714288994193</v>
      </c>
      <c r="C3">
        <v>551.75386908593532</v>
      </c>
      <c r="D3">
        <v>447.68756616865545</v>
      </c>
      <c r="E3">
        <v>631.44355163115188</v>
      </c>
      <c r="F3">
        <v>491.74365082779968</v>
      </c>
      <c r="G3">
        <v>481.53948416042442</v>
      </c>
      <c r="H3">
        <v>462.58888892101322</v>
      </c>
      <c r="I3">
        <v>648.53148152651829</v>
      </c>
      <c r="J3">
        <v>557.09890876884617</v>
      </c>
      <c r="L3" t="str">
        <f t="shared" ref="L3:L20" si="0">IF(_xlfn.T.TEST(B3:D3,E3:G3,2,2)&lt;=0.05,_xlfn.T.TEST(B3:D3,E3:G3,2,2),"No")</f>
        <v>No</v>
      </c>
      <c r="M3" t="str">
        <f t="shared" ref="M3:M20" si="1">IF(_xlfn.T.TEST(B3:D3,H3:J3,2,2)&lt;=0.05,_xlfn.T.TEST(B3:D3,H3:J3,2,2),"No")</f>
        <v>No</v>
      </c>
    </row>
    <row r="4" spans="1:13" x14ac:dyDescent="0.2">
      <c r="A4" s="5" t="s">
        <v>8</v>
      </c>
      <c r="B4">
        <v>291.40127388535035</v>
      </c>
      <c r="C4">
        <v>266.32165605095537</v>
      </c>
      <c r="D4">
        <v>366.10934182590239</v>
      </c>
      <c r="E4">
        <v>354.29936305732474</v>
      </c>
      <c r="F4">
        <v>373.14225053078565</v>
      </c>
      <c r="G4">
        <v>478.5031847133759</v>
      </c>
      <c r="H4">
        <v>205.67940552016989</v>
      </c>
      <c r="I4">
        <v>442.67515923566879</v>
      </c>
      <c r="J4">
        <v>277.86624203821651</v>
      </c>
      <c r="L4" t="str">
        <f t="shared" si="0"/>
        <v>No</v>
      </c>
      <c r="M4" t="str">
        <f t="shared" si="1"/>
        <v>No</v>
      </c>
    </row>
    <row r="5" spans="1:13" x14ac:dyDescent="0.2">
      <c r="A5" s="5" t="s">
        <v>9</v>
      </c>
      <c r="B5">
        <v>155.29552115077254</v>
      </c>
      <c r="C5">
        <v>154.28434153302882</v>
      </c>
      <c r="D5">
        <v>147.49499267103513</v>
      </c>
      <c r="E5">
        <v>155.90222892141878</v>
      </c>
      <c r="F5">
        <v>151.96585112377349</v>
      </c>
      <c r="G5">
        <v>145.41124038732747</v>
      </c>
      <c r="H5">
        <v>152.56533618286443</v>
      </c>
      <c r="I5">
        <v>153.77514036837925</v>
      </c>
      <c r="J5">
        <v>153.61262935838477</v>
      </c>
      <c r="L5" t="str">
        <f t="shared" si="0"/>
        <v>No</v>
      </c>
      <c r="M5" t="str">
        <f t="shared" si="1"/>
        <v>No</v>
      </c>
    </row>
    <row r="6" spans="1:13" x14ac:dyDescent="0.2">
      <c r="A6" s="5" t="s">
        <v>10</v>
      </c>
      <c r="B6">
        <v>458.40787119856896</v>
      </c>
      <c r="C6">
        <v>460.64400715563505</v>
      </c>
      <c r="D6">
        <v>555.30709600477041</v>
      </c>
      <c r="E6">
        <v>550.46213476446053</v>
      </c>
      <c r="F6">
        <v>585.12224209898625</v>
      </c>
      <c r="G6">
        <v>567.79218843172328</v>
      </c>
      <c r="H6">
        <v>464.37090041741197</v>
      </c>
      <c r="I6">
        <v>444.24567680381637</v>
      </c>
      <c r="J6">
        <v>488.22301729278456</v>
      </c>
      <c r="L6" t="str">
        <f t="shared" si="0"/>
        <v>No</v>
      </c>
      <c r="M6" t="str">
        <f t="shared" si="1"/>
        <v>No</v>
      </c>
    </row>
    <row r="7" spans="1:13" x14ac:dyDescent="0.2">
      <c r="A7" s="5" t="s">
        <v>11</v>
      </c>
      <c r="B7">
        <v>380.50075872534137</v>
      </c>
      <c r="C7">
        <v>330.6145675265555</v>
      </c>
      <c r="D7">
        <v>363.42943854324733</v>
      </c>
      <c r="E7">
        <v>6.8285280728375968</v>
      </c>
      <c r="F7">
        <v>2.9716742539200589</v>
      </c>
      <c r="G7">
        <v>3.793626707132014</v>
      </c>
      <c r="H7">
        <v>69.044006069802705</v>
      </c>
      <c r="I7">
        <v>100.08851795649966</v>
      </c>
      <c r="J7">
        <v>66.5781487101669</v>
      </c>
      <c r="L7">
        <f t="shared" si="0"/>
        <v>1.7634562824593843E-5</v>
      </c>
      <c r="M7">
        <f t="shared" si="1"/>
        <v>1.0428682677178913E-4</v>
      </c>
    </row>
    <row r="8" spans="1:13" x14ac:dyDescent="0.2">
      <c r="A8" s="5" t="s">
        <v>12</v>
      </c>
      <c r="B8">
        <v>11.876236117450174</v>
      </c>
      <c r="C8">
        <v>12.437243267914196</v>
      </c>
      <c r="D8">
        <v>10.797010497489731</v>
      </c>
      <c r="E8">
        <v>13.288262589380798</v>
      </c>
      <c r="F8">
        <v>12.190019777879202</v>
      </c>
      <c r="G8">
        <v>13.226456716872052</v>
      </c>
      <c r="H8">
        <v>17.476799026319792</v>
      </c>
      <c r="I8">
        <v>18.389624220295151</v>
      </c>
      <c r="J8">
        <v>18.342081241442262</v>
      </c>
      <c r="L8" t="str">
        <f t="shared" si="0"/>
        <v>No</v>
      </c>
      <c r="M8">
        <f t="shared" si="1"/>
        <v>3.5447446577851653E-4</v>
      </c>
    </row>
    <row r="9" spans="1:13" x14ac:dyDescent="0.2">
      <c r="A9" s="5" t="s">
        <v>13</v>
      </c>
      <c r="B9">
        <v>20.617977528089884</v>
      </c>
      <c r="C9">
        <v>20.337078651685381</v>
      </c>
      <c r="D9">
        <v>16.516853932584269</v>
      </c>
      <c r="E9">
        <v>6.9288389513108672</v>
      </c>
      <c r="F9">
        <v>4.7565543071161134</v>
      </c>
      <c r="G9">
        <v>1.68539325842698</v>
      </c>
      <c r="H9">
        <v>18.014981273408228</v>
      </c>
      <c r="I9">
        <v>30.262172284644198</v>
      </c>
      <c r="J9">
        <v>25.393258426966273</v>
      </c>
      <c r="L9">
        <f t="shared" si="0"/>
        <v>1.8793052562052291E-3</v>
      </c>
      <c r="M9" t="str">
        <f t="shared" si="1"/>
        <v>No</v>
      </c>
    </row>
    <row r="10" spans="1:13" x14ac:dyDescent="0.2">
      <c r="A10" s="5" t="s">
        <v>14</v>
      </c>
      <c r="B10">
        <v>3602.2550544323481</v>
      </c>
      <c r="C10">
        <v>4749.7083981337482</v>
      </c>
      <c r="D10">
        <v>4045.4898911353025</v>
      </c>
      <c r="E10">
        <v>752.81881804043542</v>
      </c>
      <c r="F10">
        <v>905.26179367547934</v>
      </c>
      <c r="G10">
        <v>462.67496111975117</v>
      </c>
      <c r="H10">
        <v>4800.7387247278393</v>
      </c>
      <c r="I10">
        <v>5637.6360808709178</v>
      </c>
      <c r="J10">
        <v>4157.2706065318807</v>
      </c>
      <c r="L10">
        <f t="shared" si="0"/>
        <v>6.6946679181146738E-4</v>
      </c>
      <c r="M10" t="str">
        <f t="shared" si="1"/>
        <v>No</v>
      </c>
    </row>
    <row r="11" spans="1:13" x14ac:dyDescent="0.2">
      <c r="A11" s="5" t="s">
        <v>15</v>
      </c>
      <c r="B11">
        <v>69.786970741624671</v>
      </c>
      <c r="C11">
        <v>70.913992751701599</v>
      </c>
      <c r="D11">
        <v>68.903031910191828</v>
      </c>
      <c r="E11">
        <v>64.52753469459914</v>
      </c>
      <c r="F11">
        <v>60.395120657650494</v>
      </c>
      <c r="G11">
        <v>58.627242994784758</v>
      </c>
      <c r="H11">
        <v>80.725713780606384</v>
      </c>
      <c r="I11">
        <v>76.880579863873422</v>
      </c>
      <c r="J11">
        <v>85.36639264562892</v>
      </c>
      <c r="L11">
        <f t="shared" si="0"/>
        <v>9.2167271197594429E-3</v>
      </c>
      <c r="M11">
        <f t="shared" si="1"/>
        <v>1.1586506183837726E-2</v>
      </c>
    </row>
    <row r="12" spans="1:13" x14ac:dyDescent="0.2">
      <c r="A12" s="5" t="s">
        <v>16</v>
      </c>
      <c r="B12">
        <v>6467.5141242937852</v>
      </c>
      <c r="C12">
        <v>6018.8323917137468</v>
      </c>
      <c r="D12">
        <v>4976.4595103578149</v>
      </c>
      <c r="E12">
        <v>5372.4105461393601</v>
      </c>
      <c r="F12">
        <v>6178.9077212806014</v>
      </c>
      <c r="G12">
        <v>5797.5517890772126</v>
      </c>
      <c r="H12">
        <v>5241.2115505335832</v>
      </c>
      <c r="I12">
        <v>6743.4086629001877</v>
      </c>
      <c r="J12">
        <v>5513.6534839924661</v>
      </c>
      <c r="L12" t="str">
        <f t="shared" si="0"/>
        <v>No</v>
      </c>
      <c r="M12" t="str">
        <f t="shared" si="1"/>
        <v>No</v>
      </c>
    </row>
    <row r="13" spans="1:13" x14ac:dyDescent="0.2">
      <c r="A13" s="5" t="s">
        <v>17</v>
      </c>
      <c r="B13">
        <v>108.77894386140268</v>
      </c>
      <c r="C13">
        <v>103.28169248708984</v>
      </c>
      <c r="D13">
        <v>98.908878893886424</v>
      </c>
      <c r="E13">
        <v>89.330334832583688</v>
      </c>
      <c r="F13">
        <v>69.756788272530386</v>
      </c>
      <c r="G13">
        <v>71.110278194236187</v>
      </c>
      <c r="H13">
        <v>78.502415458937179</v>
      </c>
      <c r="I13">
        <v>113.27669498584042</v>
      </c>
      <c r="J13">
        <v>90.47559553556556</v>
      </c>
      <c r="L13">
        <f t="shared" si="0"/>
        <v>1.773779321064085E-2</v>
      </c>
      <c r="M13" t="str">
        <f t="shared" si="1"/>
        <v>No</v>
      </c>
    </row>
    <row r="14" spans="1:13" x14ac:dyDescent="0.2">
      <c r="A14" s="5" t="s">
        <v>18</v>
      </c>
      <c r="B14">
        <v>13159.557661927329</v>
      </c>
      <c r="C14">
        <v>7193.2596103212245</v>
      </c>
      <c r="D14">
        <v>5913.6387572406538</v>
      </c>
      <c r="E14">
        <v>10631.911532385462</v>
      </c>
      <c r="F14">
        <v>10102.685624012638</v>
      </c>
      <c r="G14">
        <v>9894.6814112690899</v>
      </c>
      <c r="H14">
        <v>7772.5118483412298</v>
      </c>
      <c r="I14">
        <v>11328.769527821662</v>
      </c>
      <c r="J14">
        <v>8212.2169562927866</v>
      </c>
      <c r="L14" t="str">
        <f t="shared" si="0"/>
        <v>No</v>
      </c>
      <c r="M14" t="str">
        <f t="shared" si="1"/>
        <v>No</v>
      </c>
    </row>
    <row r="15" spans="1:13" x14ac:dyDescent="0.2">
      <c r="A15" s="5" t="s">
        <v>19</v>
      </c>
      <c r="B15">
        <v>7183.0565270704565</v>
      </c>
      <c r="C15">
        <v>10129.520175447224</v>
      </c>
      <c r="D15">
        <v>6894.4920151740935</v>
      </c>
      <c r="E15">
        <v>10500.90140824658</v>
      </c>
      <c r="F15">
        <v>11859.613235561294</v>
      </c>
      <c r="G15">
        <v>13490.067428338951</v>
      </c>
      <c r="H15">
        <v>15249.922747527531</v>
      </c>
      <c r="I15">
        <v>12572.613442085492</v>
      </c>
      <c r="J15">
        <v>14346.702885179277</v>
      </c>
      <c r="L15">
        <f t="shared" si="0"/>
        <v>4.4973321437942866E-2</v>
      </c>
      <c r="M15">
        <f t="shared" si="1"/>
        <v>9.9547618015619274E-3</v>
      </c>
    </row>
    <row r="16" spans="1:13" x14ac:dyDescent="0.2">
      <c r="A16" s="5" t="s">
        <v>20</v>
      </c>
      <c r="B16" s="2">
        <v>86.527075247025039</v>
      </c>
      <c r="C16" s="2">
        <v>72.26291240535167</v>
      </c>
      <c r="D16" s="2">
        <v>82.413688753147127</v>
      </c>
      <c r="E16" s="2">
        <v>52.293084427009006</v>
      </c>
      <c r="F16" s="2">
        <v>55.07957205189404</v>
      </c>
      <c r="G16" s="2">
        <v>56.3732984491621</v>
      </c>
      <c r="H16" s="2">
        <v>86.858799964273231</v>
      </c>
      <c r="I16" s="2">
        <v>81.318997186228003</v>
      </c>
      <c r="J16" s="2">
        <v>88.948665682937005</v>
      </c>
      <c r="L16">
        <f t="shared" si="0"/>
        <v>4.234471454567271E-3</v>
      </c>
      <c r="M16" t="str">
        <f t="shared" si="1"/>
        <v>No</v>
      </c>
    </row>
    <row r="17" spans="1:13" x14ac:dyDescent="0.2">
      <c r="A17" s="5" t="s">
        <v>21</v>
      </c>
      <c r="B17" s="3">
        <v>40.810204919326829</v>
      </c>
      <c r="C17" s="3">
        <v>39.215686274509807</v>
      </c>
      <c r="D17" s="3">
        <v>37.163335543557196</v>
      </c>
      <c r="E17" s="3">
        <v>18.928988664709042</v>
      </c>
      <c r="F17" s="3">
        <v>21.012914022291689</v>
      </c>
      <c r="G17" s="3">
        <v>16.52931704082599</v>
      </c>
      <c r="H17" s="3">
        <v>63.733383852735948</v>
      </c>
      <c r="I17" s="3">
        <v>57.213223453632658</v>
      </c>
      <c r="J17" s="3">
        <v>64.475387578541898</v>
      </c>
      <c r="L17">
        <f t="shared" si="0"/>
        <v>2.6653350826314897E-4</v>
      </c>
      <c r="M17">
        <f t="shared" si="1"/>
        <v>8.5657797848136025E-4</v>
      </c>
    </row>
    <row r="18" spans="1:13" x14ac:dyDescent="0.2">
      <c r="A18" s="5" t="s">
        <v>22</v>
      </c>
      <c r="B18">
        <v>9579.1575889615087</v>
      </c>
      <c r="C18">
        <v>8206.6085693536661</v>
      </c>
      <c r="D18">
        <v>7487.6543209876545</v>
      </c>
      <c r="E18">
        <v>8069.1721132897574</v>
      </c>
      <c r="F18">
        <v>8238.0174291938984</v>
      </c>
      <c r="G18">
        <v>9215.6862745098024</v>
      </c>
      <c r="H18">
        <v>4631.4451706608561</v>
      </c>
      <c r="I18">
        <v>6194.6259985475654</v>
      </c>
      <c r="J18">
        <v>7087.8721859114003</v>
      </c>
      <c r="L18" t="str">
        <f t="shared" si="0"/>
        <v>No</v>
      </c>
      <c r="M18" t="str">
        <f t="shared" si="1"/>
        <v>No</v>
      </c>
    </row>
    <row r="19" spans="1:13" x14ac:dyDescent="0.2">
      <c r="A19" s="5" t="s">
        <v>23</v>
      </c>
      <c r="B19">
        <v>112.78359511343807</v>
      </c>
      <c r="C19">
        <v>105.84642233856893</v>
      </c>
      <c r="D19">
        <v>105.84642233856893</v>
      </c>
      <c r="E19">
        <v>120.22251308900529</v>
      </c>
      <c r="F19">
        <v>111.95462478184989</v>
      </c>
      <c r="G19">
        <v>119.13176265270506</v>
      </c>
      <c r="H19">
        <v>82.504363001745148</v>
      </c>
      <c r="I19">
        <v>90.619546247818491</v>
      </c>
      <c r="J19">
        <v>95.942408376963328</v>
      </c>
      <c r="L19" t="str">
        <f t="shared" si="0"/>
        <v>No</v>
      </c>
      <c r="M19">
        <f t="shared" si="1"/>
        <v>1.5245045624377961E-2</v>
      </c>
    </row>
    <row r="20" spans="1:13" x14ac:dyDescent="0.2">
      <c r="A20" s="5" t="s">
        <v>24</v>
      </c>
      <c r="B20">
        <v>560.01440922190216</v>
      </c>
      <c r="C20">
        <v>386.74351585014415</v>
      </c>
      <c r="D20">
        <v>415.32180595581184</v>
      </c>
      <c r="E20">
        <v>299.2795389048992</v>
      </c>
      <c r="F20">
        <v>336.88760806916423</v>
      </c>
      <c r="G20">
        <v>395.67723342939473</v>
      </c>
      <c r="H20">
        <v>381.34005763688765</v>
      </c>
      <c r="I20">
        <v>437.96829971181563</v>
      </c>
      <c r="J20">
        <v>485.61479346781937</v>
      </c>
      <c r="L20" t="str">
        <f t="shared" si="0"/>
        <v>No</v>
      </c>
      <c r="M20" t="str">
        <f t="shared" si="1"/>
        <v>No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27" workbookViewId="0">
      <selection activeCell="A35" sqref="A35:T57"/>
    </sheetView>
  </sheetViews>
  <sheetFormatPr baseColWidth="10" defaultRowHeight="16" x14ac:dyDescent="0.2"/>
  <cols>
    <col min="2" max="2" width="11.83203125" bestFit="1" customWidth="1"/>
    <col min="14" max="14" width="13.33203125" customWidth="1"/>
  </cols>
  <sheetData>
    <row r="1" spans="1:20" x14ac:dyDescent="0.2">
      <c r="A1" s="4" t="s">
        <v>35</v>
      </c>
    </row>
    <row r="2" spans="1:20" x14ac:dyDescent="0.2">
      <c r="A2" t="s">
        <v>56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55</v>
      </c>
      <c r="R2" t="s">
        <v>52</v>
      </c>
      <c r="S2" t="s">
        <v>53</v>
      </c>
      <c r="T2" t="s">
        <v>54</v>
      </c>
    </row>
    <row r="3" spans="1:20" x14ac:dyDescent="0.2">
      <c r="A3" t="s">
        <v>31</v>
      </c>
      <c r="B3">
        <v>20.480649188514366</v>
      </c>
      <c r="C3">
        <v>8511.1434211345859</v>
      </c>
      <c r="D3">
        <v>9318.9397928734434</v>
      </c>
      <c r="E3">
        <v>511.95090439276481</v>
      </c>
      <c r="F3">
        <v>474.69580531540186</v>
      </c>
      <c r="G3">
        <v>244.67196414017931</v>
      </c>
      <c r="H3">
        <v>144.05938954122485</v>
      </c>
      <c r="I3">
        <v>86.790243522708593</v>
      </c>
      <c r="J3">
        <v>149.61269365317341</v>
      </c>
      <c r="K3">
        <v>66.76684640089573</v>
      </c>
      <c r="L3">
        <v>287.50884642604387</v>
      </c>
      <c r="M3">
        <v>2920.6194919647482</v>
      </c>
      <c r="N3">
        <v>635.00691141975915</v>
      </c>
      <c r="O3">
        <v>13.682869313859731</v>
      </c>
      <c r="P3">
        <v>12114.197530864194</v>
      </c>
      <c r="Q3">
        <v>142.51018033740561</v>
      </c>
      <c r="R3">
        <v>625.06322711178552</v>
      </c>
      <c r="S3">
        <v>5747.4890144381652</v>
      </c>
      <c r="T3">
        <v>38.005325587024934</v>
      </c>
    </row>
    <row r="4" spans="1:20" x14ac:dyDescent="0.2">
      <c r="A4" t="s">
        <v>32</v>
      </c>
      <c r="B4">
        <v>19.157303370786511</v>
      </c>
      <c r="C4">
        <v>8069.0229058972573</v>
      </c>
      <c r="D4">
        <v>8755.485343163069</v>
      </c>
      <c r="E4">
        <v>491.45299145299151</v>
      </c>
      <c r="F4">
        <v>454.02657700928603</v>
      </c>
      <c r="G4">
        <v>139.30317848410755</v>
      </c>
      <c r="H4">
        <v>152.35828511827881</v>
      </c>
      <c r="I4">
        <v>80.401225468507945</v>
      </c>
      <c r="J4">
        <v>103.656505080793</v>
      </c>
      <c r="K4">
        <v>69.867998467839371</v>
      </c>
      <c r="L4">
        <v>307.94409058740274</v>
      </c>
      <c r="M4">
        <v>4132.4844479004669</v>
      </c>
      <c r="N4">
        <v>490.58285938151084</v>
      </c>
      <c r="O4">
        <v>11.703496627618035</v>
      </c>
      <c r="P4">
        <v>8424.4734931009425</v>
      </c>
      <c r="Q4">
        <v>108.1588132635253</v>
      </c>
      <c r="R4">
        <v>358.18158826504805</v>
      </c>
      <c r="S4">
        <v>5820.935342121782</v>
      </c>
      <c r="T4">
        <v>39.063075579131272</v>
      </c>
    </row>
    <row r="5" spans="1:20" x14ac:dyDescent="0.2">
      <c r="A5" t="s">
        <v>33</v>
      </c>
      <c r="B5">
        <v>1.911611122851822</v>
      </c>
      <c r="C5">
        <v>914.07249627777992</v>
      </c>
      <c r="D5">
        <v>760.92376670658552</v>
      </c>
      <c r="E5">
        <v>25.998475447797823</v>
      </c>
      <c r="F5">
        <v>43.135537522468574</v>
      </c>
      <c r="G5">
        <v>24.346978099698998</v>
      </c>
      <c r="H5">
        <v>8.7492003714827096</v>
      </c>
      <c r="I5">
        <v>4.1377035172340859</v>
      </c>
      <c r="J5">
        <v>9.3186937620838073</v>
      </c>
      <c r="K5">
        <v>4.1096818694057369</v>
      </c>
      <c r="L5">
        <v>9.4599901238980753</v>
      </c>
      <c r="M5">
        <v>315.64031409339941</v>
      </c>
      <c r="N5">
        <v>51.85415564787656</v>
      </c>
      <c r="O5">
        <v>0.3705913447038095</v>
      </c>
      <c r="P5">
        <v>1204.2775982501857</v>
      </c>
      <c r="Q5">
        <v>5.6730068956116613</v>
      </c>
      <c r="R5">
        <v>56.219107402066015</v>
      </c>
      <c r="S5">
        <v>360.23082492107301</v>
      </c>
      <c r="T5">
        <v>2.1080251129246586</v>
      </c>
    </row>
    <row r="6" spans="1:20" x14ac:dyDescent="0.2">
      <c r="A6" t="s">
        <v>34</v>
      </c>
      <c r="B6">
        <v>2.2910054498992869</v>
      </c>
      <c r="C6">
        <v>1790.2664934999657</v>
      </c>
      <c r="D6">
        <v>3867.3307491846163</v>
      </c>
      <c r="E6">
        <v>55.310578347064478</v>
      </c>
      <c r="F6">
        <v>92.893730139273856</v>
      </c>
      <c r="G6">
        <v>12.464305418247898</v>
      </c>
      <c r="H6">
        <v>4.2419725512311235</v>
      </c>
      <c r="I6">
        <v>7.3419405981974108</v>
      </c>
      <c r="J6">
        <v>4.9456960052197685</v>
      </c>
      <c r="K6">
        <v>1.0079260864929849</v>
      </c>
      <c r="L6">
        <v>51.909961918770065</v>
      </c>
      <c r="M6">
        <v>578.65216985072141</v>
      </c>
      <c r="N6">
        <v>54.387040833988365</v>
      </c>
      <c r="O6">
        <v>0.83364865729165538</v>
      </c>
      <c r="P6">
        <v>1062.6360259919093</v>
      </c>
      <c r="Q6">
        <v>4.0051785689856407</v>
      </c>
      <c r="R6">
        <v>25.353756476846819</v>
      </c>
      <c r="S6">
        <v>764.97280808721973</v>
      </c>
      <c r="T6">
        <v>1.8282181432311453</v>
      </c>
    </row>
    <row r="8" spans="1:20" x14ac:dyDescent="0.2">
      <c r="A8" s="4" t="s">
        <v>36</v>
      </c>
    </row>
    <row r="9" spans="1:20" x14ac:dyDescent="0.2"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  <c r="L9" t="s">
        <v>47</v>
      </c>
      <c r="M9" t="s">
        <v>48</v>
      </c>
      <c r="N9" t="s">
        <v>49</v>
      </c>
      <c r="O9" t="s">
        <v>50</v>
      </c>
      <c r="P9" t="s">
        <v>51</v>
      </c>
      <c r="Q9" t="s">
        <v>55</v>
      </c>
      <c r="R9" t="s">
        <v>52</v>
      </c>
      <c r="S9" t="s">
        <v>53</v>
      </c>
      <c r="T9" t="s">
        <v>54</v>
      </c>
    </row>
    <row r="10" spans="1:20" x14ac:dyDescent="0.2">
      <c r="A10" t="s">
        <v>31</v>
      </c>
      <c r="B10">
        <v>16.510611733333334</v>
      </c>
      <c r="C10">
        <v>8134.5861433333339</v>
      </c>
      <c r="D10">
        <v>7564.5076356666659</v>
      </c>
      <c r="E10">
        <v>474.43351223333337</v>
      </c>
      <c r="F10">
        <v>272.43035543333332</v>
      </c>
      <c r="G10">
        <v>238.15199673333333</v>
      </c>
      <c r="H10">
        <v>157.15055426666666</v>
      </c>
      <c r="I10">
        <v>73.229333333333344</v>
      </c>
      <c r="J10">
        <v>176.57837746666667</v>
      </c>
      <c r="K10">
        <v>75.451545416666661</v>
      </c>
      <c r="L10">
        <v>278.75088463333333</v>
      </c>
      <c r="M10">
        <v>1723.3670293333332</v>
      </c>
      <c r="N10">
        <v>529.07794316666661</v>
      </c>
      <c r="O10">
        <v>16.186799533333332</v>
      </c>
      <c r="P10">
        <v>14013.253450000002</v>
      </c>
      <c r="Q10">
        <v>153.44677136666667</v>
      </c>
      <c r="R10">
        <v>285.28072836666666</v>
      </c>
      <c r="S10">
        <v>6154.8964216666673</v>
      </c>
      <c r="T10">
        <v>21.365497353333335</v>
      </c>
    </row>
    <row r="11" spans="1:20" x14ac:dyDescent="0.2">
      <c r="A11" t="s">
        <v>32</v>
      </c>
      <c r="B11">
        <v>4.4569288386666672</v>
      </c>
      <c r="C11">
        <v>11950.194026666666</v>
      </c>
      <c r="D11">
        <v>10209.759520333333</v>
      </c>
      <c r="E11">
        <v>567.79218843333331</v>
      </c>
      <c r="F11">
        <v>343.94812679999995</v>
      </c>
      <c r="G11">
        <v>150.85574573333335</v>
      </c>
      <c r="H11">
        <v>151.09310680000002</v>
      </c>
      <c r="I11">
        <v>54.582000000000001</v>
      </c>
      <c r="J11">
        <v>76.732467096666667</v>
      </c>
      <c r="K11">
        <v>61.183299446666666</v>
      </c>
      <c r="L11">
        <v>401.98159943333332</v>
      </c>
      <c r="M11">
        <v>706.91852426666662</v>
      </c>
      <c r="N11">
        <v>534.90889553333329</v>
      </c>
      <c r="O11">
        <v>12.901579696666667</v>
      </c>
      <c r="P11">
        <v>8507.6252723333328</v>
      </c>
      <c r="Q11">
        <v>117.10296686666668</v>
      </c>
      <c r="R11">
        <v>4.5312763446666668</v>
      </c>
      <c r="S11">
        <v>5782.9566853333336</v>
      </c>
      <c r="T11">
        <v>18.823739906666663</v>
      </c>
    </row>
    <row r="12" spans="1:20" x14ac:dyDescent="0.2">
      <c r="A12" t="s">
        <v>33</v>
      </c>
      <c r="B12">
        <v>2.9611907386814731</v>
      </c>
      <c r="C12">
        <v>126.25951974413904</v>
      </c>
      <c r="D12">
        <v>863.88932596058726</v>
      </c>
      <c r="E12">
        <v>45.282903411337848</v>
      </c>
      <c r="F12">
        <v>34.007391821826189</v>
      </c>
      <c r="G12">
        <v>2.9921978628886192</v>
      </c>
      <c r="H12">
        <v>1.6111396365352955</v>
      </c>
      <c r="I12">
        <v>1.8696036514013661</v>
      </c>
      <c r="J12">
        <v>23.517920876568592</v>
      </c>
      <c r="K12">
        <v>2.2158423632076309</v>
      </c>
      <c r="L12">
        <v>31.437097769652141</v>
      </c>
      <c r="M12">
        <v>497.83801631880391</v>
      </c>
      <c r="N12">
        <v>28.95600749025995</v>
      </c>
      <c r="O12">
        <v>0.28051700702901833</v>
      </c>
      <c r="P12">
        <v>2312.4689053149668</v>
      </c>
      <c r="Q12">
        <v>3.6524996171068289</v>
      </c>
      <c r="R12">
        <v>30.354347988957855</v>
      </c>
      <c r="S12">
        <v>252.66611863366026</v>
      </c>
      <c r="T12">
        <v>2.6747889832608562</v>
      </c>
    </row>
    <row r="13" spans="1:20" x14ac:dyDescent="0.2">
      <c r="A13" t="s">
        <v>34</v>
      </c>
      <c r="B13">
        <v>2.6345326435281735</v>
      </c>
      <c r="C13">
        <v>1496.6402483447853</v>
      </c>
      <c r="D13">
        <v>380.09956220657875</v>
      </c>
      <c r="E13">
        <v>17.330053650000025</v>
      </c>
      <c r="F13">
        <v>48.585152767730143</v>
      </c>
      <c r="G13">
        <v>31.749513135702173</v>
      </c>
      <c r="H13">
        <v>5.2996671486679245</v>
      </c>
      <c r="I13">
        <v>2.0851168624324137</v>
      </c>
      <c r="J13">
        <v>10.931042370735181</v>
      </c>
      <c r="K13">
        <v>3.0280818823284341</v>
      </c>
      <c r="L13">
        <v>66.936001973415557</v>
      </c>
      <c r="M13">
        <v>224.83528153145764</v>
      </c>
      <c r="N13">
        <v>83.757006396076051</v>
      </c>
      <c r="O13">
        <v>0.61700334492336384</v>
      </c>
      <c r="P13">
        <v>618.98301495822909</v>
      </c>
      <c r="Q13">
        <v>4.4918263140210808</v>
      </c>
      <c r="R13">
        <v>2.0314835924136925</v>
      </c>
      <c r="S13">
        <v>403.44663353289434</v>
      </c>
      <c r="T13">
        <v>2.243650695813622</v>
      </c>
    </row>
    <row r="15" spans="1:20" x14ac:dyDescent="0.2">
      <c r="A15" s="4" t="s">
        <v>30</v>
      </c>
    </row>
    <row r="16" spans="1:20" x14ac:dyDescent="0.2"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 t="s">
        <v>50</v>
      </c>
      <c r="P16" t="s">
        <v>51</v>
      </c>
      <c r="Q16" t="s">
        <v>55</v>
      </c>
      <c r="R16" t="s">
        <v>52</v>
      </c>
      <c r="S16" t="s">
        <v>53</v>
      </c>
      <c r="T16" t="s">
        <v>54</v>
      </c>
    </row>
    <row r="17" spans="1:20" x14ac:dyDescent="0.2">
      <c r="A17" t="s">
        <v>31</v>
      </c>
      <c r="B17">
        <v>24.209321679999999</v>
      </c>
      <c r="C17">
        <v>8501.2226680000003</v>
      </c>
      <c r="D17">
        <v>10076.355977000001</v>
      </c>
      <c r="E17">
        <v>338.15344859999999</v>
      </c>
      <c r="F17">
        <v>314.98559076666663</v>
      </c>
      <c r="G17">
        <v>234.6984515</v>
      </c>
      <c r="H17">
        <v>151.30858436666668</v>
      </c>
      <c r="I17">
        <v>82.396000000000001</v>
      </c>
      <c r="J17">
        <v>136.77189183333334</v>
      </c>
      <c r="K17">
        <v>61.522142666666667</v>
      </c>
      <c r="L17">
        <v>284.9433828666667</v>
      </c>
      <c r="M17">
        <v>2079.2833073333336</v>
      </c>
      <c r="N17">
        <v>830.01987439999994</v>
      </c>
      <c r="O17">
        <v>12.678127696666666</v>
      </c>
      <c r="P17">
        <v>12358.387799999999</v>
      </c>
      <c r="Q17">
        <v>125.74171029999998</v>
      </c>
      <c r="R17">
        <v>444.7395042666667</v>
      </c>
      <c r="S17">
        <v>5661.6446956666659</v>
      </c>
      <c r="T17">
        <v>43.851893949999997</v>
      </c>
    </row>
    <row r="18" spans="1:20" x14ac:dyDescent="0.2">
      <c r="A18" t="s">
        <v>32</v>
      </c>
      <c r="B18">
        <v>24.556803993333332</v>
      </c>
      <c r="C18">
        <v>14056.413026666667</v>
      </c>
      <c r="D18">
        <v>9104.499444666666</v>
      </c>
      <c r="E18">
        <v>465.61319816666668</v>
      </c>
      <c r="F18">
        <v>434.97438360000001</v>
      </c>
      <c r="G18">
        <v>179.26854116666667</v>
      </c>
      <c r="H18">
        <v>153.317702</v>
      </c>
      <c r="I18">
        <v>85.708833333333317</v>
      </c>
      <c r="J18">
        <v>94.084902</v>
      </c>
      <c r="K18">
        <v>80.990895429999995</v>
      </c>
      <c r="L18">
        <v>308.74026889999999</v>
      </c>
      <c r="M18">
        <v>4865.215137666667</v>
      </c>
      <c r="N18">
        <v>556.07309306666673</v>
      </c>
      <c r="O18">
        <v>18.069501496666664</v>
      </c>
      <c r="P18">
        <v>5971.3144519999996</v>
      </c>
      <c r="Q18">
        <v>89.688772543333343</v>
      </c>
      <c r="R18">
        <v>78.570224259999989</v>
      </c>
      <c r="S18">
        <v>5832.7578993333336</v>
      </c>
      <c r="T18">
        <v>61.807331626666667</v>
      </c>
    </row>
    <row r="19" spans="1:20" x14ac:dyDescent="0.2">
      <c r="A19" t="s">
        <v>33</v>
      </c>
      <c r="B19">
        <v>5.485617709440799</v>
      </c>
      <c r="C19">
        <v>555.79302748636348</v>
      </c>
      <c r="D19">
        <v>2017.7049607033664</v>
      </c>
      <c r="E19">
        <v>42.820906141046393</v>
      </c>
      <c r="F19">
        <v>83.74882233628405</v>
      </c>
      <c r="G19">
        <v>16.559302855454487</v>
      </c>
      <c r="H19">
        <v>4.432819718208866</v>
      </c>
      <c r="I19">
        <v>3.3006639983494277</v>
      </c>
      <c r="J19">
        <v>17.387555422139883</v>
      </c>
      <c r="K19">
        <v>3.3878476486956215</v>
      </c>
      <c r="L19">
        <v>38.590778217623345</v>
      </c>
      <c r="M19">
        <v>459.66911353330573</v>
      </c>
      <c r="N19">
        <v>115.56663406666316</v>
      </c>
      <c r="O19">
        <v>1.0972681924575065</v>
      </c>
      <c r="P19">
        <v>2514.0281148008603</v>
      </c>
      <c r="Q19">
        <v>7.6918867009216516</v>
      </c>
      <c r="R19">
        <v>37.750557065640443</v>
      </c>
      <c r="S19">
        <v>588.89522960011675</v>
      </c>
      <c r="T19">
        <v>1.6786104148054608</v>
      </c>
    </row>
    <row r="20" spans="1:20" x14ac:dyDescent="0.2">
      <c r="A20" t="s">
        <v>34</v>
      </c>
      <c r="B20">
        <v>6.166292559335866</v>
      </c>
      <c r="C20">
        <v>1362.056327366359</v>
      </c>
      <c r="D20">
        <v>1938.7800816188235</v>
      </c>
      <c r="E20">
        <v>22.014974384927935</v>
      </c>
      <c r="F20">
        <v>52.201798694719955</v>
      </c>
      <c r="G20">
        <v>2.1749428480549753</v>
      </c>
      <c r="H20">
        <v>0.65661493970019236</v>
      </c>
      <c r="I20">
        <v>3.9427018684315116</v>
      </c>
      <c r="J20">
        <v>17.665869614122197</v>
      </c>
      <c r="K20">
        <v>4.2491170444404593</v>
      </c>
      <c r="L20">
        <v>121.47695654207112</v>
      </c>
      <c r="M20">
        <v>742.28592199743514</v>
      </c>
      <c r="N20">
        <v>92.97554064990122</v>
      </c>
      <c r="O20">
        <v>0.51384554511193781</v>
      </c>
      <c r="P20">
        <v>1243.3460722072111</v>
      </c>
      <c r="Q20">
        <v>6.7672018352123482</v>
      </c>
      <c r="R20">
        <v>18.676130146276499</v>
      </c>
      <c r="S20">
        <v>800.32478515862658</v>
      </c>
      <c r="T20">
        <v>3.9958747275183857</v>
      </c>
    </row>
    <row r="22" spans="1:20" x14ac:dyDescent="0.2">
      <c r="A22" t="s">
        <v>61</v>
      </c>
    </row>
    <row r="23" spans="1:20" x14ac:dyDescent="0.2">
      <c r="B23">
        <f>B3*1000*60/1000000</f>
        <v>1.228838951310862</v>
      </c>
      <c r="C23">
        <f t="shared" ref="C23:T23" si="0">C3*1000*60/1000000</f>
        <v>510.66860526807511</v>
      </c>
      <c r="D23">
        <f t="shared" si="0"/>
        <v>559.13638757240665</v>
      </c>
      <c r="E23">
        <f t="shared" si="0"/>
        <v>30.717054263565888</v>
      </c>
      <c r="F23">
        <f t="shared" si="0"/>
        <v>28.481748318924115</v>
      </c>
      <c r="G23">
        <f t="shared" si="0"/>
        <v>14.680317848410759</v>
      </c>
      <c r="H23">
        <f t="shared" si="0"/>
        <v>8.6435633724734888</v>
      </c>
      <c r="I23">
        <f t="shared" si="0"/>
        <v>5.2074146113625162</v>
      </c>
      <c r="J23">
        <f t="shared" si="0"/>
        <v>8.9767616191904036</v>
      </c>
      <c r="K23">
        <f t="shared" si="0"/>
        <v>4.0060107840537436</v>
      </c>
      <c r="L23">
        <f t="shared" si="0"/>
        <v>17.250530785562635</v>
      </c>
      <c r="M23">
        <f t="shared" si="0"/>
        <v>175.23716951788489</v>
      </c>
      <c r="N23">
        <f t="shared" si="0"/>
        <v>38.100414685185555</v>
      </c>
      <c r="O23">
        <f t="shared" si="0"/>
        <v>0.82097215883158392</v>
      </c>
      <c r="P23">
        <f t="shared" si="0"/>
        <v>726.85185185185173</v>
      </c>
      <c r="Q23">
        <f t="shared" si="0"/>
        <v>8.5506108202443372</v>
      </c>
      <c r="R23">
        <f t="shared" si="0"/>
        <v>37.503793626707136</v>
      </c>
      <c r="S23">
        <f t="shared" si="0"/>
        <v>344.84934086628994</v>
      </c>
      <c r="T23">
        <f t="shared" si="0"/>
        <v>2.280319535221496</v>
      </c>
    </row>
    <row r="24" spans="1:20" x14ac:dyDescent="0.2">
      <c r="B24">
        <f t="shared" ref="B24:T24" si="1">B4*1000*60/1000000</f>
        <v>1.1494382022471907</v>
      </c>
      <c r="C24">
        <f t="shared" si="1"/>
        <v>484.14137435383543</v>
      </c>
      <c r="D24">
        <f t="shared" si="1"/>
        <v>525.32912058978411</v>
      </c>
      <c r="E24">
        <f t="shared" si="1"/>
        <v>29.487179487179489</v>
      </c>
      <c r="F24">
        <f t="shared" si="1"/>
        <v>27.241594620557162</v>
      </c>
      <c r="G24">
        <f t="shared" si="1"/>
        <v>8.3581907090464522</v>
      </c>
      <c r="H24">
        <f t="shared" si="1"/>
        <v>9.1414971070967272</v>
      </c>
      <c r="I24">
        <f t="shared" si="1"/>
        <v>4.8240735281104765</v>
      </c>
      <c r="J24">
        <f t="shared" si="1"/>
        <v>6.2193903048475798</v>
      </c>
      <c r="K24">
        <f t="shared" si="1"/>
        <v>4.1920799080703626</v>
      </c>
      <c r="L24">
        <f t="shared" si="1"/>
        <v>18.476645435244166</v>
      </c>
      <c r="M24">
        <f t="shared" si="1"/>
        <v>247.94906687402803</v>
      </c>
      <c r="N24">
        <f t="shared" si="1"/>
        <v>29.434971562890649</v>
      </c>
      <c r="O24">
        <f t="shared" si="1"/>
        <v>0.70220979765708214</v>
      </c>
      <c r="P24">
        <f t="shared" si="1"/>
        <v>505.46840958605657</v>
      </c>
      <c r="Q24">
        <f t="shared" si="1"/>
        <v>6.489528795811518</v>
      </c>
      <c r="R24">
        <f t="shared" si="1"/>
        <v>21.490895295902881</v>
      </c>
      <c r="S24">
        <f t="shared" si="1"/>
        <v>349.2561205273069</v>
      </c>
      <c r="T24">
        <f t="shared" si="1"/>
        <v>2.3437845347478761</v>
      </c>
    </row>
    <row r="25" spans="1:20" x14ac:dyDescent="0.2">
      <c r="B25">
        <f t="shared" ref="B25:T25" si="2">B5*1000*60/1000000</f>
        <v>0.11469666737110933</v>
      </c>
      <c r="C25">
        <f t="shared" si="2"/>
        <v>54.844349776666796</v>
      </c>
      <c r="D25">
        <f t="shared" si="2"/>
        <v>45.655426002395131</v>
      </c>
      <c r="E25">
        <f t="shared" si="2"/>
        <v>1.5599085268678696</v>
      </c>
      <c r="F25">
        <f t="shared" si="2"/>
        <v>2.5881322513481146</v>
      </c>
      <c r="G25">
        <f t="shared" si="2"/>
        <v>1.4608186859819399</v>
      </c>
      <c r="H25">
        <f t="shared" si="2"/>
        <v>0.52495202228896265</v>
      </c>
      <c r="I25">
        <f t="shared" si="2"/>
        <v>0.24826221103404514</v>
      </c>
      <c r="J25">
        <f t="shared" si="2"/>
        <v>0.55912162572502844</v>
      </c>
      <c r="K25">
        <f t="shared" si="2"/>
        <v>0.24658091216434419</v>
      </c>
      <c r="L25">
        <f t="shared" si="2"/>
        <v>0.56759940743388448</v>
      </c>
      <c r="M25">
        <f t="shared" si="2"/>
        <v>18.938418845603962</v>
      </c>
      <c r="N25">
        <f t="shared" si="2"/>
        <v>3.1112493388725939</v>
      </c>
      <c r="O25">
        <f t="shared" si="2"/>
        <v>2.2235480682228571E-2</v>
      </c>
      <c r="P25">
        <f t="shared" si="2"/>
        <v>72.25665589501115</v>
      </c>
      <c r="Q25">
        <f t="shared" si="2"/>
        <v>0.34038041373669969</v>
      </c>
      <c r="R25">
        <f t="shared" si="2"/>
        <v>3.3731464441239609</v>
      </c>
      <c r="S25">
        <f t="shared" si="2"/>
        <v>21.613849495264379</v>
      </c>
      <c r="T25">
        <f t="shared" si="2"/>
        <v>0.12648150677547951</v>
      </c>
    </row>
    <row r="26" spans="1:20" x14ac:dyDescent="0.2">
      <c r="B26">
        <f t="shared" ref="B26:T26" si="3">B6*1000*60/1000000</f>
        <v>0.13746032699395722</v>
      </c>
      <c r="C26">
        <f t="shared" si="3"/>
        <v>107.41598960999794</v>
      </c>
      <c r="D26">
        <f t="shared" si="3"/>
        <v>232.03984495107699</v>
      </c>
      <c r="E26">
        <f t="shared" si="3"/>
        <v>3.3186347008238686</v>
      </c>
      <c r="F26">
        <f t="shared" si="3"/>
        <v>5.5736238083564311</v>
      </c>
      <c r="G26">
        <f t="shared" si="3"/>
        <v>0.74785832509487382</v>
      </c>
      <c r="H26">
        <f t="shared" si="3"/>
        <v>0.25451835307386739</v>
      </c>
      <c r="I26">
        <f t="shared" si="3"/>
        <v>0.44051643589184464</v>
      </c>
      <c r="J26">
        <f t="shared" si="3"/>
        <v>0.29674176031318611</v>
      </c>
      <c r="K26">
        <f t="shared" si="3"/>
        <v>6.0475565189579084E-2</v>
      </c>
      <c r="L26">
        <f t="shared" si="3"/>
        <v>3.1145977151262039</v>
      </c>
      <c r="M26">
        <f t="shared" si="3"/>
        <v>34.719130191043277</v>
      </c>
      <c r="N26">
        <f t="shared" si="3"/>
        <v>3.2632224500393021</v>
      </c>
      <c r="O26">
        <f t="shared" si="3"/>
        <v>5.0018919437499323E-2</v>
      </c>
      <c r="P26">
        <f t="shared" si="3"/>
        <v>63.758161559514555</v>
      </c>
      <c r="Q26">
        <f t="shared" si="3"/>
        <v>0.24031071413913843</v>
      </c>
      <c r="R26">
        <f t="shared" si="3"/>
        <v>1.5212253886108091</v>
      </c>
      <c r="S26">
        <f t="shared" si="3"/>
        <v>45.898368485233178</v>
      </c>
      <c r="T26">
        <f t="shared" si="3"/>
        <v>0.10969308859386871</v>
      </c>
    </row>
    <row r="28" spans="1:20" x14ac:dyDescent="0.2">
      <c r="A28" t="s">
        <v>57</v>
      </c>
      <c r="B28">
        <v>85.707999999999998</v>
      </c>
      <c r="C28">
        <v>2765</v>
      </c>
      <c r="D28">
        <v>185</v>
      </c>
      <c r="E28">
        <v>14.2</v>
      </c>
      <c r="F28">
        <v>275</v>
      </c>
      <c r="G28">
        <v>98</v>
      </c>
      <c r="H28">
        <v>71.400000000000006</v>
      </c>
      <c r="I28">
        <v>58.4</v>
      </c>
      <c r="J28">
        <v>505</v>
      </c>
      <c r="K28">
        <v>46.5</v>
      </c>
      <c r="L28">
        <v>167</v>
      </c>
      <c r="M28">
        <v>106.4</v>
      </c>
      <c r="N28">
        <v>145</v>
      </c>
      <c r="O28">
        <v>37.299999999999997</v>
      </c>
      <c r="P28">
        <v>201</v>
      </c>
      <c r="Q28">
        <v>78</v>
      </c>
      <c r="R28">
        <v>290</v>
      </c>
      <c r="S28">
        <v>2770</v>
      </c>
      <c r="T28">
        <v>540</v>
      </c>
    </row>
    <row r="29" spans="1:20" x14ac:dyDescent="0.2">
      <c r="A29" t="s">
        <v>58</v>
      </c>
      <c r="B29">
        <f>B28*3600</f>
        <v>308548.8</v>
      </c>
      <c r="C29">
        <f>C28*3600</f>
        <v>9954000</v>
      </c>
      <c r="D29">
        <f t="shared" ref="D29:T29" si="4">D28*3600</f>
        <v>666000</v>
      </c>
      <c r="E29">
        <f t="shared" si="4"/>
        <v>51120</v>
      </c>
      <c r="F29">
        <f t="shared" si="4"/>
        <v>990000</v>
      </c>
      <c r="G29">
        <f t="shared" si="4"/>
        <v>352800</v>
      </c>
      <c r="H29">
        <f t="shared" si="4"/>
        <v>257040.00000000003</v>
      </c>
      <c r="I29">
        <f t="shared" si="4"/>
        <v>210240</v>
      </c>
      <c r="J29">
        <f t="shared" si="4"/>
        <v>1818000</v>
      </c>
      <c r="K29">
        <f t="shared" si="4"/>
        <v>167400</v>
      </c>
      <c r="L29">
        <f t="shared" si="4"/>
        <v>601200</v>
      </c>
      <c r="M29">
        <f t="shared" si="4"/>
        <v>383040</v>
      </c>
      <c r="N29">
        <f t="shared" si="4"/>
        <v>522000</v>
      </c>
      <c r="O29">
        <f t="shared" si="4"/>
        <v>134280</v>
      </c>
      <c r="P29">
        <f t="shared" si="4"/>
        <v>723600</v>
      </c>
      <c r="Q29">
        <f t="shared" si="4"/>
        <v>280800</v>
      </c>
      <c r="R29">
        <f t="shared" si="4"/>
        <v>1044000</v>
      </c>
      <c r="S29">
        <f t="shared" si="4"/>
        <v>9972000</v>
      </c>
      <c r="T29">
        <f t="shared" si="4"/>
        <v>1944000</v>
      </c>
    </row>
    <row r="31" spans="1:20" x14ac:dyDescent="0.2">
      <c r="A31" t="s">
        <v>60</v>
      </c>
      <c r="B31">
        <f>B23/B29</f>
        <v>3.9826405136265703E-6</v>
      </c>
      <c r="C31">
        <f t="shared" ref="C31:T31" si="5">C23/C29</f>
        <v>5.1302853653614137E-5</v>
      </c>
      <c r="D31">
        <f t="shared" si="5"/>
        <v>8.3954412548409405E-4</v>
      </c>
      <c r="E31">
        <f t="shared" si="5"/>
        <v>6.0088134318399624E-4</v>
      </c>
      <c r="F31">
        <f t="shared" si="5"/>
        <v>2.8769442746387995E-5</v>
      </c>
      <c r="G31">
        <f t="shared" si="5"/>
        <v>4.1610878255132536E-5</v>
      </c>
      <c r="H31">
        <f t="shared" si="5"/>
        <v>3.3627308483012323E-5</v>
      </c>
      <c r="I31">
        <f t="shared" si="5"/>
        <v>2.4768905114928256E-5</v>
      </c>
      <c r="J31">
        <f t="shared" si="5"/>
        <v>4.9377126618209039E-6</v>
      </c>
      <c r="K31">
        <f t="shared" si="5"/>
        <v>2.3930769319317465E-5</v>
      </c>
      <c r="L31">
        <f t="shared" si="5"/>
        <v>2.8693497647309772E-5</v>
      </c>
      <c r="M31">
        <f t="shared" si="5"/>
        <v>4.5749052192430267E-4</v>
      </c>
      <c r="N31">
        <f t="shared" si="5"/>
        <v>7.2989300163190719E-5</v>
      </c>
      <c r="O31">
        <f t="shared" si="5"/>
        <v>6.1138826246022037E-6</v>
      </c>
      <c r="P31">
        <f t="shared" si="5"/>
        <v>1.0044939909505967E-3</v>
      </c>
      <c r="Q31">
        <f t="shared" si="5"/>
        <v>3.045089323448838E-5</v>
      </c>
      <c r="R31">
        <f t="shared" si="5"/>
        <v>3.5923173971941699E-5</v>
      </c>
      <c r="S31">
        <f t="shared" si="5"/>
        <v>3.4581763023093656E-5</v>
      </c>
      <c r="T31">
        <f t="shared" si="5"/>
        <v>1.1730038761427449E-6</v>
      </c>
    </row>
    <row r="32" spans="1:20" x14ac:dyDescent="0.2">
      <c r="A32" t="s">
        <v>59</v>
      </c>
      <c r="B32">
        <f>B31*1000000</f>
        <v>3.9826405136265701</v>
      </c>
      <c r="C32">
        <f t="shared" ref="C32:T32" si="6">C31*1000000</f>
        <v>51.302853653614136</v>
      </c>
      <c r="D32">
        <f t="shared" si="6"/>
        <v>839.54412548409402</v>
      </c>
      <c r="E32">
        <f t="shared" si="6"/>
        <v>600.88134318399625</v>
      </c>
      <c r="F32">
        <f t="shared" si="6"/>
        <v>28.769442746387995</v>
      </c>
      <c r="G32">
        <f t="shared" si="6"/>
        <v>41.610878255132533</v>
      </c>
      <c r="H32">
        <f t="shared" si="6"/>
        <v>33.627308483012321</v>
      </c>
      <c r="I32">
        <f t="shared" si="6"/>
        <v>24.768905114928256</v>
      </c>
      <c r="J32">
        <f t="shared" si="6"/>
        <v>4.9377126618209042</v>
      </c>
      <c r="K32">
        <f t="shared" si="6"/>
        <v>23.930769319317466</v>
      </c>
      <c r="L32">
        <f t="shared" si="6"/>
        <v>28.693497647309773</v>
      </c>
      <c r="M32">
        <f t="shared" si="6"/>
        <v>457.4905219243027</v>
      </c>
      <c r="N32">
        <f t="shared" si="6"/>
        <v>72.98930016319072</v>
      </c>
      <c r="O32">
        <f t="shared" si="6"/>
        <v>6.113882624602204</v>
      </c>
      <c r="P32">
        <f t="shared" si="6"/>
        <v>1004.4939909505968</v>
      </c>
      <c r="Q32">
        <f t="shared" si="6"/>
        <v>30.45089323448838</v>
      </c>
      <c r="R32">
        <f t="shared" si="6"/>
        <v>35.923173971941701</v>
      </c>
      <c r="S32">
        <f t="shared" si="6"/>
        <v>34.581763023093657</v>
      </c>
      <c r="T32">
        <f t="shared" si="6"/>
        <v>1.1730038761427448</v>
      </c>
    </row>
    <row r="35" spans="1:20" x14ac:dyDescent="0.2">
      <c r="A35" t="s">
        <v>62</v>
      </c>
    </row>
    <row r="36" spans="1:20" x14ac:dyDescent="0.2">
      <c r="A36" t="s">
        <v>63</v>
      </c>
      <c r="B36" t="s">
        <v>37</v>
      </c>
      <c r="C36" t="s">
        <v>38</v>
      </c>
      <c r="D36" t="s">
        <v>39</v>
      </c>
      <c r="E36" t="s">
        <v>40</v>
      </c>
      <c r="F36" t="s">
        <v>41</v>
      </c>
      <c r="G36" t="s">
        <v>42</v>
      </c>
      <c r="H36" t="s">
        <v>43</v>
      </c>
      <c r="I36" t="s">
        <v>44</v>
      </c>
      <c r="J36" t="s">
        <v>45</v>
      </c>
      <c r="K36" t="s">
        <v>46</v>
      </c>
      <c r="L36" t="s">
        <v>47</v>
      </c>
      <c r="M36" t="s">
        <v>48</v>
      </c>
      <c r="N36" t="s">
        <v>49</v>
      </c>
      <c r="O36" t="s">
        <v>50</v>
      </c>
      <c r="P36" t="s">
        <v>51</v>
      </c>
      <c r="Q36" t="s">
        <v>55</v>
      </c>
      <c r="R36" t="s">
        <v>52</v>
      </c>
      <c r="S36" t="s">
        <v>53</v>
      </c>
      <c r="T36" t="s">
        <v>54</v>
      </c>
    </row>
    <row r="37" spans="1:20" x14ac:dyDescent="0.2">
      <c r="A37">
        <v>2</v>
      </c>
      <c r="B37">
        <v>1.228838951310862</v>
      </c>
      <c r="C37">
        <v>510.66860526807511</v>
      </c>
      <c r="D37">
        <v>559.13638757240665</v>
      </c>
      <c r="E37">
        <v>30.717054263565888</v>
      </c>
      <c r="F37">
        <v>28.481748318924115</v>
      </c>
      <c r="G37">
        <v>14.680317848410759</v>
      </c>
      <c r="H37">
        <v>8.6435633724734888</v>
      </c>
      <c r="I37">
        <v>5.2074146113625162</v>
      </c>
      <c r="J37">
        <v>8.9767616191904036</v>
      </c>
      <c r="K37">
        <v>4.0060107840537436</v>
      </c>
      <c r="L37">
        <v>17.250530785562635</v>
      </c>
      <c r="M37">
        <v>175.23716951788489</v>
      </c>
      <c r="N37">
        <v>38.100414685185555</v>
      </c>
      <c r="O37">
        <v>0.82097215883158392</v>
      </c>
      <c r="P37">
        <v>726.85185185185173</v>
      </c>
      <c r="Q37">
        <v>8.5506108202443372</v>
      </c>
      <c r="R37">
        <v>37.503793626707136</v>
      </c>
      <c r="S37">
        <v>344.84934086628994</v>
      </c>
      <c r="T37">
        <v>2.280319535221496</v>
      </c>
    </row>
    <row r="38" spans="1:20" x14ac:dyDescent="0.2">
      <c r="A38">
        <v>8</v>
      </c>
      <c r="B38">
        <v>1.1494382022471907</v>
      </c>
      <c r="C38">
        <v>484.14137435383543</v>
      </c>
      <c r="D38">
        <v>525.32912058978411</v>
      </c>
      <c r="E38">
        <v>29.487179487179489</v>
      </c>
      <c r="F38">
        <v>27.241594620557162</v>
      </c>
      <c r="G38">
        <v>8.3581907090464522</v>
      </c>
      <c r="H38">
        <v>9.1414971070967272</v>
      </c>
      <c r="I38">
        <v>4.8240735281104765</v>
      </c>
      <c r="J38">
        <v>6.2193903048475798</v>
      </c>
      <c r="K38">
        <v>4.1920799080703626</v>
      </c>
      <c r="L38">
        <v>18.476645435244166</v>
      </c>
      <c r="M38">
        <v>247.94906687402803</v>
      </c>
      <c r="N38">
        <v>29.434971562890649</v>
      </c>
      <c r="O38">
        <v>0.70220979765708214</v>
      </c>
      <c r="P38">
        <v>505.46840958605657</v>
      </c>
      <c r="Q38">
        <v>6.489528795811518</v>
      </c>
      <c r="R38">
        <v>21.490895295902881</v>
      </c>
      <c r="S38">
        <v>349.2561205273069</v>
      </c>
      <c r="T38">
        <v>2.3437845347478761</v>
      </c>
    </row>
    <row r="39" spans="1:20" x14ac:dyDescent="0.2">
      <c r="A39" t="s">
        <v>64</v>
      </c>
    </row>
    <row r="40" spans="1:20" x14ac:dyDescent="0.2">
      <c r="A40">
        <v>2</v>
      </c>
      <c r="B40">
        <v>0.11469666737110933</v>
      </c>
      <c r="C40">
        <v>54.844349776666796</v>
      </c>
      <c r="D40">
        <v>45.655426002395131</v>
      </c>
      <c r="E40">
        <v>1.5599085268678696</v>
      </c>
      <c r="F40">
        <v>2.5881322513481146</v>
      </c>
      <c r="G40">
        <v>1.4608186859819399</v>
      </c>
      <c r="H40">
        <v>0.52495202228896265</v>
      </c>
      <c r="I40">
        <v>0.24826221103404514</v>
      </c>
      <c r="J40">
        <v>0.55912162572502844</v>
      </c>
      <c r="K40">
        <v>0.24658091216434419</v>
      </c>
      <c r="L40">
        <v>0.56759940743388448</v>
      </c>
      <c r="M40">
        <v>18.938418845603962</v>
      </c>
      <c r="N40">
        <v>3.1112493388725939</v>
      </c>
      <c r="O40">
        <v>2.2235480682228571E-2</v>
      </c>
      <c r="P40">
        <v>72.25665589501115</v>
      </c>
      <c r="Q40">
        <v>0.34038041373669969</v>
      </c>
      <c r="R40">
        <v>3.3731464441239609</v>
      </c>
      <c r="S40">
        <v>21.613849495264379</v>
      </c>
      <c r="T40">
        <v>0.12648150677547951</v>
      </c>
    </row>
    <row r="41" spans="1:20" x14ac:dyDescent="0.2">
      <c r="A41">
        <v>8</v>
      </c>
      <c r="B41">
        <v>0.13746032699395722</v>
      </c>
      <c r="C41">
        <v>107.41598960999794</v>
      </c>
      <c r="D41">
        <v>232.03984495107699</v>
      </c>
      <c r="E41">
        <v>3.3186347008238686</v>
      </c>
      <c r="F41">
        <v>5.5736238083564311</v>
      </c>
      <c r="G41">
        <v>0.74785832509487382</v>
      </c>
      <c r="H41">
        <v>0.25451835307386739</v>
      </c>
      <c r="I41">
        <v>0.44051643589184464</v>
      </c>
      <c r="J41">
        <v>0.29674176031318611</v>
      </c>
      <c r="K41">
        <v>6.0475565189579084E-2</v>
      </c>
      <c r="L41">
        <v>3.1145977151262039</v>
      </c>
      <c r="M41">
        <v>34.719130191043277</v>
      </c>
      <c r="N41">
        <v>3.2632224500393021</v>
      </c>
      <c r="O41">
        <v>5.0018919437499323E-2</v>
      </c>
      <c r="P41">
        <v>63.758161559514555</v>
      </c>
      <c r="Q41">
        <v>0.24031071413913843</v>
      </c>
      <c r="R41">
        <v>1.5212253886108091</v>
      </c>
      <c r="S41">
        <v>45.898368485233178</v>
      </c>
      <c r="T41">
        <v>0.10969308859386871</v>
      </c>
    </row>
    <row r="43" spans="1:20" x14ac:dyDescent="0.2">
      <c r="A43" t="s">
        <v>36</v>
      </c>
    </row>
    <row r="44" spans="1:20" x14ac:dyDescent="0.2">
      <c r="A44" t="s">
        <v>63</v>
      </c>
      <c r="B44" t="s">
        <v>37</v>
      </c>
      <c r="C44" t="s">
        <v>38</v>
      </c>
      <c r="D44" t="s">
        <v>39</v>
      </c>
      <c r="E44" t="s">
        <v>40</v>
      </c>
      <c r="F44" t="s">
        <v>41</v>
      </c>
      <c r="G44" t="s">
        <v>42</v>
      </c>
      <c r="H44" t="s">
        <v>43</v>
      </c>
      <c r="I44" t="s">
        <v>44</v>
      </c>
      <c r="J44" t="s">
        <v>45</v>
      </c>
      <c r="K44" t="s">
        <v>46</v>
      </c>
      <c r="L44" t="s">
        <v>47</v>
      </c>
      <c r="M44" t="s">
        <v>48</v>
      </c>
      <c r="N44" t="s">
        <v>49</v>
      </c>
      <c r="O44" t="s">
        <v>50</v>
      </c>
      <c r="P44" t="s">
        <v>51</v>
      </c>
      <c r="Q44" t="s">
        <v>55</v>
      </c>
      <c r="R44" t="s">
        <v>52</v>
      </c>
      <c r="S44" t="s">
        <v>53</v>
      </c>
      <c r="T44" t="s">
        <v>54</v>
      </c>
    </row>
    <row r="45" spans="1:20" x14ac:dyDescent="0.2">
      <c r="A45">
        <v>2</v>
      </c>
      <c r="B45">
        <v>0.99063670400000015</v>
      </c>
      <c r="C45">
        <v>488.07516860000004</v>
      </c>
      <c r="D45">
        <v>453.87045813999993</v>
      </c>
      <c r="E45">
        <v>28.466010734000001</v>
      </c>
      <c r="F45">
        <v>16.345821325999999</v>
      </c>
      <c r="G45">
        <v>14.289119804</v>
      </c>
      <c r="H45">
        <v>9.4290332560000003</v>
      </c>
      <c r="I45">
        <v>4.3937600000000012</v>
      </c>
      <c r="J45">
        <v>10.594702648</v>
      </c>
      <c r="K45">
        <v>4.5270927249999993</v>
      </c>
      <c r="L45">
        <v>16.725053077999998</v>
      </c>
      <c r="M45">
        <v>103.40202176</v>
      </c>
      <c r="N45">
        <v>31.744676590000001</v>
      </c>
      <c r="O45">
        <v>0.97120797199999986</v>
      </c>
      <c r="P45">
        <v>840.79520700000012</v>
      </c>
      <c r="Q45">
        <v>9.2068062820000005</v>
      </c>
      <c r="R45">
        <v>17.116843702000001</v>
      </c>
      <c r="S45">
        <v>369.29378530000002</v>
      </c>
      <c r="T45">
        <v>1.2819298412000002</v>
      </c>
    </row>
    <row r="46" spans="1:20" x14ac:dyDescent="0.2">
      <c r="A46">
        <v>8</v>
      </c>
      <c r="B46">
        <v>0.26741573032000004</v>
      </c>
      <c r="C46">
        <v>717.01164159999985</v>
      </c>
      <c r="D46">
        <v>612.58557122000002</v>
      </c>
      <c r="E46">
        <v>34.067531305999992</v>
      </c>
      <c r="F46">
        <v>20.636887607999999</v>
      </c>
      <c r="G46">
        <v>9.0513447440000014</v>
      </c>
      <c r="H46">
        <v>9.0655864079999997</v>
      </c>
      <c r="I46">
        <v>3.2749199999999998</v>
      </c>
      <c r="J46">
        <v>4.6039480258000012</v>
      </c>
      <c r="K46">
        <v>3.6709979667999999</v>
      </c>
      <c r="L46">
        <v>24.118895965999997</v>
      </c>
      <c r="M46">
        <v>42.415111455999998</v>
      </c>
      <c r="N46">
        <v>32.094533731999995</v>
      </c>
      <c r="O46">
        <v>0.77409478180000002</v>
      </c>
      <c r="P46">
        <v>510.45751633999998</v>
      </c>
      <c r="Q46">
        <v>7.0261780119999999</v>
      </c>
      <c r="R46">
        <v>0.27187658068000004</v>
      </c>
      <c r="S46">
        <v>346.97740112000002</v>
      </c>
      <c r="T46">
        <v>1.1294243943999995</v>
      </c>
    </row>
    <row r="47" spans="1:20" x14ac:dyDescent="0.2">
      <c r="A47" t="s">
        <v>64</v>
      </c>
    </row>
    <row r="48" spans="1:20" x14ac:dyDescent="0.2">
      <c r="A48">
        <v>2</v>
      </c>
      <c r="B48">
        <v>0.17767144432088841</v>
      </c>
      <c r="C48">
        <v>7.575571184648342</v>
      </c>
      <c r="D48">
        <v>51.833359557635234</v>
      </c>
      <c r="E48">
        <v>2.716974204680271</v>
      </c>
      <c r="F48">
        <v>2.0404435093095716</v>
      </c>
      <c r="G48">
        <v>0.17953187177331714</v>
      </c>
      <c r="H48">
        <v>9.6668378192117724E-2</v>
      </c>
      <c r="I48">
        <v>0.11217621908408197</v>
      </c>
      <c r="J48">
        <v>1.4110752525941155</v>
      </c>
      <c r="K48">
        <v>0.13295054179245785</v>
      </c>
      <c r="L48">
        <v>1.8862258661791285</v>
      </c>
      <c r="M48">
        <v>29.870280979128236</v>
      </c>
      <c r="N48">
        <v>1.737360449415597</v>
      </c>
      <c r="O48">
        <v>1.6831020421741099E-2</v>
      </c>
      <c r="P48">
        <v>138.74813431889802</v>
      </c>
      <c r="Q48">
        <v>0.21914997702640973</v>
      </c>
      <c r="R48">
        <v>1.8212608793374714</v>
      </c>
      <c r="S48">
        <v>15.159967118019614</v>
      </c>
      <c r="T48">
        <v>0.16048733899565137</v>
      </c>
    </row>
    <row r="49" spans="1:20" x14ac:dyDescent="0.2">
      <c r="A49">
        <v>8</v>
      </c>
      <c r="B49">
        <v>0.15807195861169041</v>
      </c>
      <c r="C49">
        <v>89.798414900687106</v>
      </c>
      <c r="D49">
        <v>22.805973732394726</v>
      </c>
      <c r="E49">
        <v>1.0398032190000015</v>
      </c>
      <c r="F49">
        <v>2.9151091660638082</v>
      </c>
      <c r="G49">
        <v>1.9049707881421305</v>
      </c>
      <c r="H49">
        <v>0.31798002892007543</v>
      </c>
      <c r="I49">
        <v>0.12510701174594482</v>
      </c>
      <c r="J49">
        <v>0.65586254224411089</v>
      </c>
      <c r="K49">
        <v>0.18168491293970604</v>
      </c>
      <c r="L49">
        <v>4.0161601184049331</v>
      </c>
      <c r="M49">
        <v>13.490116891887459</v>
      </c>
      <c r="N49">
        <v>5.0254203837645628</v>
      </c>
      <c r="O49">
        <v>3.702020069540183E-2</v>
      </c>
      <c r="P49">
        <v>37.138980897493752</v>
      </c>
      <c r="Q49">
        <v>0.26950957884126486</v>
      </c>
      <c r="R49">
        <v>0.12188901554482155</v>
      </c>
      <c r="S49">
        <v>24.206798011973657</v>
      </c>
      <c r="T49">
        <v>0.13461904174881731</v>
      </c>
    </row>
    <row r="51" spans="1:20" x14ac:dyDescent="0.2">
      <c r="A51" t="s">
        <v>30</v>
      </c>
    </row>
    <row r="52" spans="1:20" x14ac:dyDescent="0.2">
      <c r="A52" t="s">
        <v>63</v>
      </c>
      <c r="B52" t="s">
        <v>37</v>
      </c>
      <c r="C52" t="s">
        <v>38</v>
      </c>
      <c r="D52" t="s">
        <v>39</v>
      </c>
      <c r="E52" t="s">
        <v>40</v>
      </c>
      <c r="F52" t="s">
        <v>41</v>
      </c>
      <c r="G52" t="s">
        <v>42</v>
      </c>
      <c r="H52" t="s">
        <v>43</v>
      </c>
      <c r="I52" t="s">
        <v>44</v>
      </c>
      <c r="J52" t="s">
        <v>45</v>
      </c>
      <c r="K52" t="s">
        <v>46</v>
      </c>
      <c r="L52" t="s">
        <v>47</v>
      </c>
      <c r="M52" t="s">
        <v>48</v>
      </c>
      <c r="N52" t="s">
        <v>49</v>
      </c>
      <c r="O52" t="s">
        <v>50</v>
      </c>
      <c r="P52" t="s">
        <v>51</v>
      </c>
      <c r="Q52" t="s">
        <v>55</v>
      </c>
      <c r="R52" t="s">
        <v>52</v>
      </c>
      <c r="S52" t="s">
        <v>53</v>
      </c>
      <c r="T52" t="s">
        <v>54</v>
      </c>
    </row>
    <row r="53" spans="1:20" x14ac:dyDescent="0.2">
      <c r="A53">
        <v>2</v>
      </c>
      <c r="B53">
        <v>1.4525593008</v>
      </c>
      <c r="C53">
        <v>510.07336007999999</v>
      </c>
      <c r="D53">
        <v>604.58135862000017</v>
      </c>
      <c r="E53">
        <v>20.289206916000001</v>
      </c>
      <c r="F53">
        <v>18.899135445999999</v>
      </c>
      <c r="G53">
        <v>14.08190709</v>
      </c>
      <c r="H53">
        <v>9.078515062000001</v>
      </c>
      <c r="I53">
        <v>4.9437600000000002</v>
      </c>
      <c r="J53">
        <v>8.2063135099999993</v>
      </c>
      <c r="K53">
        <v>3.6913285600000001</v>
      </c>
      <c r="L53">
        <v>17.096602972000003</v>
      </c>
      <c r="M53">
        <v>124.75699844000002</v>
      </c>
      <c r="N53">
        <v>49.801192464000003</v>
      </c>
      <c r="O53">
        <v>0.76068766180000003</v>
      </c>
      <c r="P53">
        <v>741.50326799999993</v>
      </c>
      <c r="Q53">
        <v>7.5445026179999992</v>
      </c>
      <c r="R53">
        <v>26.684370256000005</v>
      </c>
      <c r="S53">
        <v>339.69868173999993</v>
      </c>
      <c r="T53">
        <v>2.6311136369999999</v>
      </c>
    </row>
    <row r="54" spans="1:20" x14ac:dyDescent="0.2">
      <c r="A54">
        <v>8</v>
      </c>
      <c r="B54">
        <v>1.4734082395999999</v>
      </c>
      <c r="C54">
        <v>843.3847816</v>
      </c>
      <c r="D54">
        <v>546.26996668000004</v>
      </c>
      <c r="E54">
        <v>27.936791890000002</v>
      </c>
      <c r="F54">
        <v>26.098463016</v>
      </c>
      <c r="G54">
        <v>10.756112469999998</v>
      </c>
      <c r="H54">
        <v>9.1990621199999989</v>
      </c>
      <c r="I54">
        <v>5.1425299999999989</v>
      </c>
      <c r="J54">
        <v>5.6450941200000004</v>
      </c>
      <c r="K54">
        <v>4.859453725799999</v>
      </c>
      <c r="L54">
        <v>18.524416133999999</v>
      </c>
      <c r="M54">
        <v>291.91290825999999</v>
      </c>
      <c r="N54">
        <v>33.364385584000004</v>
      </c>
      <c r="O54">
        <v>1.0841700897999997</v>
      </c>
      <c r="P54">
        <v>358.27886712000003</v>
      </c>
      <c r="Q54">
        <v>5.3813263526000004</v>
      </c>
      <c r="R54">
        <v>4.7142134555999995</v>
      </c>
      <c r="S54">
        <v>349.96547396000005</v>
      </c>
      <c r="T54">
        <v>3.7084398975999999</v>
      </c>
    </row>
    <row r="55" spans="1:20" x14ac:dyDescent="0.2">
      <c r="A55" t="s">
        <v>64</v>
      </c>
    </row>
    <row r="56" spans="1:20" x14ac:dyDescent="0.2">
      <c r="A56">
        <v>2</v>
      </c>
      <c r="B56">
        <v>0.32913706256644787</v>
      </c>
      <c r="C56">
        <v>33.347581649181812</v>
      </c>
      <c r="D56">
        <v>121.06229764220198</v>
      </c>
      <c r="E56">
        <v>2.5692543684627833</v>
      </c>
      <c r="F56">
        <v>5.0249293401770432</v>
      </c>
      <c r="G56">
        <v>0.9935581713272692</v>
      </c>
      <c r="H56">
        <v>0.26596918309253198</v>
      </c>
      <c r="I56">
        <v>0.19803983990096569</v>
      </c>
      <c r="J56">
        <v>1.0432533253283929</v>
      </c>
      <c r="K56">
        <v>0.2032708589217373</v>
      </c>
      <c r="L56">
        <v>2.3154466930574005</v>
      </c>
      <c r="M56">
        <v>27.580146811998343</v>
      </c>
      <c r="N56">
        <v>6.9339980439997895</v>
      </c>
      <c r="O56">
        <v>6.583609154745039E-2</v>
      </c>
      <c r="P56">
        <v>150.84168688805161</v>
      </c>
      <c r="Q56">
        <v>0.46151320205529911</v>
      </c>
      <c r="R56">
        <v>2.2650334239384264</v>
      </c>
      <c r="S56">
        <v>35.333713776007002</v>
      </c>
      <c r="T56">
        <v>0.10071662488832764</v>
      </c>
    </row>
    <row r="57" spans="1:20" x14ac:dyDescent="0.2">
      <c r="A57">
        <v>8</v>
      </c>
      <c r="B57">
        <v>0.36997755356015194</v>
      </c>
      <c r="C57">
        <v>81.723379641981538</v>
      </c>
      <c r="D57">
        <v>116.32680489712942</v>
      </c>
      <c r="E57">
        <v>1.3208984630956762</v>
      </c>
      <c r="F57">
        <v>3.1321079216831973</v>
      </c>
      <c r="G57">
        <v>0.13049657088329852</v>
      </c>
      <c r="H57">
        <v>3.9396896382011548E-2</v>
      </c>
      <c r="I57">
        <v>0.2365621121058907</v>
      </c>
      <c r="J57">
        <v>1.0599521768473319</v>
      </c>
      <c r="K57">
        <v>0.2549470226664276</v>
      </c>
      <c r="L57">
        <v>7.2886173925242668</v>
      </c>
      <c r="M57">
        <v>44.537155319846107</v>
      </c>
      <c r="N57">
        <v>5.5785324389940731</v>
      </c>
      <c r="O57">
        <v>3.0830732706716265E-2</v>
      </c>
      <c r="P57">
        <v>74.600764332432661</v>
      </c>
      <c r="Q57">
        <v>0.40603211011274087</v>
      </c>
      <c r="R57">
        <v>1.12056780877659</v>
      </c>
      <c r="S57">
        <v>48.019487109517598</v>
      </c>
      <c r="T57">
        <v>0.23975248365110313</v>
      </c>
    </row>
  </sheetData>
  <sortState columnSort="1" ref="B2:T20">
    <sortCondition ref="B2:T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Control</vt:lpstr>
      <vt:lpstr>DNP</vt:lpstr>
      <vt:lpstr>TTA</vt:lpstr>
      <vt:lpstr>t=2</vt:lpstr>
      <vt:lpstr>t=8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2019-05-22T02:56:00Z</dcterms:created>
  <dcterms:modified xsi:type="dcterms:W3CDTF">2019-08-16T22:03:27Z</dcterms:modified>
</cp:coreProperties>
</file>