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ddo\yolov5\projects\halimeda\k-fold_training\"/>
    </mc:Choice>
  </mc:AlternateContent>
  <xr:revisionPtr revIDLastSave="0" documentId="13_ncr:1_{F3BF137C-B751-415E-B7D0-4E155F1766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M12" i="1"/>
  <c r="J12" i="1"/>
  <c r="J18" i="1" s="1"/>
  <c r="L12" i="1"/>
  <c r="K12" i="1"/>
  <c r="H12" i="1"/>
  <c r="H18" i="1" s="1"/>
  <c r="H14" i="1"/>
  <c r="I14" i="1"/>
  <c r="J14" i="1"/>
  <c r="K14" i="1"/>
  <c r="L14" i="1"/>
  <c r="M14" i="1"/>
  <c r="M17" i="1"/>
  <c r="M11" i="1"/>
  <c r="M10" i="1"/>
  <c r="M9" i="1"/>
  <c r="M8" i="1"/>
  <c r="M7" i="1"/>
  <c r="M6" i="1"/>
  <c r="M5" i="1"/>
  <c r="M4" i="1"/>
  <c r="M3" i="1"/>
  <c r="M2" i="1"/>
  <c r="L18" i="1"/>
  <c r="K18" i="1"/>
  <c r="I18" i="1"/>
</calcChain>
</file>

<file path=xl/sharedStrings.xml><?xml version="1.0" encoding="utf-8"?>
<sst xmlns="http://schemas.openxmlformats.org/spreadsheetml/2006/main" count="26" uniqueCount="26">
  <si>
    <t>Unnamed: 0</t>
  </si>
  <si>
    <t>N_GTs</t>
  </si>
  <si>
    <t>N_DETs</t>
  </si>
  <si>
    <t>TPs</t>
  </si>
  <si>
    <t>FPs</t>
  </si>
  <si>
    <t>FNs</t>
  </si>
  <si>
    <t>AP</t>
  </si>
  <si>
    <t>MAP</t>
  </si>
  <si>
    <t>C_THR</t>
  </si>
  <si>
    <t>REC</t>
  </si>
  <si>
    <t>PREC</t>
  </si>
  <si>
    <t>/mnt/c/Users/haddo/yolov5/projects/halimeda/k-fold_training/1/pascalvoc2/results_pascalvoc_2.csv</t>
  </si>
  <si>
    <t>/mnt/c/Users/haddo/yolov5/projects/halimeda/k-fold_training/10/pascalvoc2/results_pascalvoc_2.csv</t>
  </si>
  <si>
    <t>/mnt/c/Users/haddo/yolov5/projects/halimeda/k-fold_training/2/pascalvoc2/results_pascalvoc_2.csv</t>
  </si>
  <si>
    <t>/mnt/c/Users/haddo/yolov5/projects/halimeda/k-fold_training/3/pascalvoc2/results_pascalvoc_2.csv</t>
  </si>
  <si>
    <t>/mnt/c/Users/haddo/yolov5/projects/halimeda/k-fold_training/4/pascalvoc2/results_pascalvoc_2.csv</t>
  </si>
  <si>
    <t>/mnt/c/Users/haddo/yolov5/projects/halimeda/k-fold_training/5/pascalvoc2/results_pascalvoc_2.csv</t>
  </si>
  <si>
    <t>/mnt/c/Users/haddo/yolov5/projects/halimeda/k-fold_training/6/pascalvoc2/results_pascalvoc_2.csv</t>
  </si>
  <si>
    <t>/mnt/c/Users/haddo/yolov5/projects/halimeda/k-fold_training/7/pascalvoc2/results_pascalvoc_2.csv</t>
  </si>
  <si>
    <t>/mnt/c/Users/haddo/yolov5/projects/halimeda/k-fold_training/8/pascalvoc2/results_pascalvoc_2.csv</t>
  </si>
  <si>
    <t>/mnt/c/Users/haddo/yolov5/projects/halimeda/k-fold_training/9/pascalvoc2/results_pascalvoc_2.csv</t>
  </si>
  <si>
    <t>Average</t>
  </si>
  <si>
    <t>std</t>
  </si>
  <si>
    <t>results low_27_da</t>
  </si>
  <si>
    <t>diff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</si>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</sst>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2" xfId="0" applyFont="1" applyFill="1" applyBorder="1" applyAlignment="1">
      <alignment horizontal="center" vertical="top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J8" sqref="J8"/>
    </sheetView>
  </sheetViews>
  <sheetFormatPr defaultRowHeight="15" x14ac:dyDescent="0.25"/>
  <cols>
    <col min="1" max="1" width="94.85546875" bestFit="1" customWidth="1"/>
    <col min="7" max="7" width="17" bestFit="1" customWidth="1"/>
  </cols>
  <sheetData>
    <row r="1" spans="1:13" x14ac:dyDescent="0.25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25</v>
      </c>
    </row>
    <row r="2" spans="1:13" x14ac:dyDescent="0.25">
      <c r="A2" s="3" t="s">
        <v>11</v>
      </c>
      <c r="B2" s="5">
        <v>0</v>
      </c>
      <c r="C2" s="5">
        <v>306</v>
      </c>
      <c r="D2" s="5">
        <v>518</v>
      </c>
      <c r="E2" s="5">
        <v>227</v>
      </c>
      <c r="F2" s="5">
        <v>291</v>
      </c>
      <c r="G2" s="5">
        <v>79</v>
      </c>
      <c r="H2" s="5">
        <v>0.59911509582423395</v>
      </c>
      <c r="I2" s="5">
        <v>59.911509582423427</v>
      </c>
      <c r="J2" s="5">
        <v>39</v>
      </c>
      <c r="K2" s="5">
        <v>58.82352941176471</v>
      </c>
      <c r="L2" s="5">
        <v>73.770491803278688</v>
      </c>
      <c r="M2" s="5">
        <f>2*((L2*K2)/(L2+K2))</f>
        <v>65.454545454545453</v>
      </c>
    </row>
    <row r="3" spans="1:13" x14ac:dyDescent="0.25">
      <c r="A3" s="3" t="s">
        <v>12</v>
      </c>
      <c r="B3" s="5">
        <v>0</v>
      </c>
      <c r="C3" s="5">
        <v>306</v>
      </c>
      <c r="D3" s="5">
        <v>620</v>
      </c>
      <c r="E3" s="5">
        <v>231</v>
      </c>
      <c r="F3" s="5">
        <v>389</v>
      </c>
      <c r="G3" s="5">
        <v>75</v>
      </c>
      <c r="H3" s="5">
        <v>0.61438612610438104</v>
      </c>
      <c r="I3" s="5">
        <v>61.438612610438128</v>
      </c>
      <c r="J3" s="5">
        <v>43</v>
      </c>
      <c r="K3" s="5">
        <v>57.843137254901968</v>
      </c>
      <c r="L3" s="5">
        <v>74.683544303797461</v>
      </c>
      <c r="M3" s="5">
        <f t="shared" ref="M3:M11" si="0">2*((L3*K3)/(L3+K3))</f>
        <v>65.193370165745847</v>
      </c>
    </row>
    <row r="4" spans="1:13" x14ac:dyDescent="0.25">
      <c r="A4" s="3" t="s">
        <v>13</v>
      </c>
      <c r="B4" s="5">
        <v>0</v>
      </c>
      <c r="C4" s="5">
        <v>306</v>
      </c>
      <c r="D4" s="5">
        <v>483</v>
      </c>
      <c r="E4" s="5">
        <v>215</v>
      </c>
      <c r="F4" s="5">
        <v>268</v>
      </c>
      <c r="G4" s="5">
        <v>91</v>
      </c>
      <c r="H4" s="5">
        <v>0.56518440361498434</v>
      </c>
      <c r="I4" s="5">
        <v>56.518440361498442</v>
      </c>
      <c r="J4" s="5">
        <v>41</v>
      </c>
      <c r="K4" s="5">
        <v>55.882352941176471</v>
      </c>
      <c r="L4" s="5">
        <v>73.706896551724128</v>
      </c>
      <c r="M4" s="5">
        <f t="shared" si="0"/>
        <v>63.568773234200741</v>
      </c>
    </row>
    <row r="5" spans="1:13" x14ac:dyDescent="0.25">
      <c r="A5" s="3" t="s">
        <v>14</v>
      </c>
      <c r="B5" s="5">
        <v>0</v>
      </c>
      <c r="C5" s="5">
        <v>306</v>
      </c>
      <c r="D5" s="5">
        <v>360</v>
      </c>
      <c r="E5" s="5">
        <v>195</v>
      </c>
      <c r="F5" s="5">
        <v>165</v>
      </c>
      <c r="G5" s="5">
        <v>111</v>
      </c>
      <c r="H5" s="5">
        <v>0.53666468929017097</v>
      </c>
      <c r="I5" s="5">
        <v>53.6664689290171</v>
      </c>
      <c r="J5" s="5">
        <v>57</v>
      </c>
      <c r="K5" s="5">
        <v>57.189542483660126</v>
      </c>
      <c r="L5" s="5">
        <v>70</v>
      </c>
      <c r="M5" s="5">
        <f t="shared" si="0"/>
        <v>62.949640287769782</v>
      </c>
    </row>
    <row r="6" spans="1:13" x14ac:dyDescent="0.25">
      <c r="A6" s="3" t="s">
        <v>15</v>
      </c>
      <c r="B6" s="5">
        <v>0</v>
      </c>
      <c r="C6" s="5">
        <v>306</v>
      </c>
      <c r="D6" s="5">
        <v>567</v>
      </c>
      <c r="E6" s="5">
        <v>217</v>
      </c>
      <c r="F6" s="5">
        <v>350</v>
      </c>
      <c r="G6" s="5">
        <v>89</v>
      </c>
      <c r="H6" s="5">
        <v>0.57532133260795681</v>
      </c>
      <c r="I6" s="5">
        <v>57.532133260795682</v>
      </c>
      <c r="J6" s="5">
        <v>55</v>
      </c>
      <c r="K6" s="5">
        <v>50.653594771241828</v>
      </c>
      <c r="L6" s="5">
        <v>77.5</v>
      </c>
      <c r="M6" s="5">
        <f t="shared" si="0"/>
        <v>61.264822134387344</v>
      </c>
    </row>
    <row r="7" spans="1:13" x14ac:dyDescent="0.25">
      <c r="A7" s="3" t="s">
        <v>16</v>
      </c>
      <c r="B7" s="5">
        <v>0</v>
      </c>
      <c r="C7" s="5">
        <v>306</v>
      </c>
      <c r="D7" s="5">
        <v>569</v>
      </c>
      <c r="E7" s="5">
        <v>226</v>
      </c>
      <c r="F7" s="5">
        <v>343</v>
      </c>
      <c r="G7" s="5">
        <v>80</v>
      </c>
      <c r="H7" s="5">
        <v>0.59769785607573345</v>
      </c>
      <c r="I7" s="5">
        <v>59.769785607573347</v>
      </c>
      <c r="J7" s="5">
        <v>48</v>
      </c>
      <c r="K7" s="5">
        <v>56.535947712418299</v>
      </c>
      <c r="L7" s="5">
        <v>75.877192982456137</v>
      </c>
      <c r="M7" s="5">
        <f t="shared" si="0"/>
        <v>64.794007490636687</v>
      </c>
    </row>
    <row r="8" spans="1:13" x14ac:dyDescent="0.25">
      <c r="A8" s="8" t="s">
        <v>17</v>
      </c>
      <c r="B8" s="9">
        <v>0</v>
      </c>
      <c r="C8" s="9">
        <v>306</v>
      </c>
      <c r="D8" s="9">
        <v>574</v>
      </c>
      <c r="E8" s="9">
        <v>233</v>
      </c>
      <c r="F8" s="9">
        <v>341</v>
      </c>
      <c r="G8" s="9">
        <v>73</v>
      </c>
      <c r="H8" s="9">
        <v>0.6232127241377462</v>
      </c>
      <c r="I8" s="9">
        <v>62.321272413774622</v>
      </c>
      <c r="J8" s="9">
        <v>36</v>
      </c>
      <c r="K8" s="9">
        <v>60.457516339869279</v>
      </c>
      <c r="L8" s="9">
        <v>72.834645669291348</v>
      </c>
      <c r="M8" s="9">
        <f t="shared" si="0"/>
        <v>66.071428571428584</v>
      </c>
    </row>
    <row r="9" spans="1:13" x14ac:dyDescent="0.25">
      <c r="A9" s="3" t="s">
        <v>18</v>
      </c>
      <c r="B9" s="5">
        <v>0</v>
      </c>
      <c r="C9" s="5">
        <v>306</v>
      </c>
      <c r="D9" s="5">
        <v>440</v>
      </c>
      <c r="E9" s="5">
        <v>203</v>
      </c>
      <c r="F9" s="5">
        <v>237</v>
      </c>
      <c r="G9" s="5">
        <v>103</v>
      </c>
      <c r="H9" s="5">
        <v>0.55357831811172087</v>
      </c>
      <c r="I9" s="5">
        <v>55.35783181117209</v>
      </c>
      <c r="J9" s="5">
        <v>53</v>
      </c>
      <c r="K9" s="5">
        <v>47.385620915032682</v>
      </c>
      <c r="L9" s="5">
        <v>81.460674157303373</v>
      </c>
      <c r="M9" s="5">
        <f t="shared" si="0"/>
        <v>59.917355371900825</v>
      </c>
    </row>
    <row r="10" spans="1:13" x14ac:dyDescent="0.25">
      <c r="A10" s="3" t="s">
        <v>19</v>
      </c>
      <c r="B10" s="5">
        <v>0</v>
      </c>
      <c r="C10" s="5">
        <v>306</v>
      </c>
      <c r="D10" s="5">
        <v>378</v>
      </c>
      <c r="E10" s="5">
        <v>204</v>
      </c>
      <c r="F10" s="5">
        <v>174</v>
      </c>
      <c r="G10" s="5">
        <v>102</v>
      </c>
      <c r="H10" s="5">
        <v>0.55943805842730021</v>
      </c>
      <c r="I10" s="5">
        <v>55.943805842730022</v>
      </c>
      <c r="J10" s="5">
        <v>56</v>
      </c>
      <c r="K10" s="5">
        <v>49.346405228758172</v>
      </c>
      <c r="L10" s="5">
        <v>80.319148936170208</v>
      </c>
      <c r="M10" s="5">
        <f t="shared" si="0"/>
        <v>61.133603238866392</v>
      </c>
    </row>
    <row r="11" spans="1:13" x14ac:dyDescent="0.25">
      <c r="A11" s="3" t="s">
        <v>20</v>
      </c>
      <c r="B11" s="5">
        <v>0</v>
      </c>
      <c r="C11" s="5">
        <v>306</v>
      </c>
      <c r="D11" s="5">
        <v>518</v>
      </c>
      <c r="E11" s="5">
        <v>226</v>
      </c>
      <c r="F11" s="5">
        <v>292</v>
      </c>
      <c r="G11" s="5">
        <v>80</v>
      </c>
      <c r="H11" s="5">
        <v>0.60873691169836863</v>
      </c>
      <c r="I11" s="5">
        <v>60.87369116983686</v>
      </c>
      <c r="J11" s="5">
        <v>54</v>
      </c>
      <c r="K11" s="5">
        <v>51.960784313725497</v>
      </c>
      <c r="L11" s="5">
        <v>80.303030303030297</v>
      </c>
      <c r="M11" s="5">
        <f t="shared" si="0"/>
        <v>63.095238095238109</v>
      </c>
    </row>
    <row r="12" spans="1:13" x14ac:dyDescent="0.25">
      <c r="B12" s="5"/>
      <c r="C12" s="5"/>
      <c r="D12" s="5"/>
      <c r="E12" s="5"/>
      <c r="F12" s="5"/>
      <c r="G12" s="5" t="s">
        <v>21</v>
      </c>
      <c r="H12" s="6">
        <f>AVERAGE(H2:H11)</f>
        <v>0.5833335515892597</v>
      </c>
      <c r="I12" s="6">
        <f>AVERAGE(I2:I11)/100</f>
        <v>0.5833335515892597</v>
      </c>
      <c r="J12" s="6">
        <f>AVERAGE(J2:J11)</f>
        <v>48.2</v>
      </c>
      <c r="K12" s="6">
        <f>AVERAGE(K2:K11)/100</f>
        <v>0.54607843137254908</v>
      </c>
      <c r="L12" s="6">
        <f>AVERAGE(L2:L11)/100</f>
        <v>0.76045562470705164</v>
      </c>
      <c r="M12" s="7">
        <f>AVERAGE(M2:M11)/100</f>
        <v>0.63344278404471976</v>
      </c>
    </row>
    <row r="14" spans="1:13" x14ac:dyDescent="0.25">
      <c r="G14" t="s">
        <v>22</v>
      </c>
      <c r="H14">
        <f>_xlfn.STDEV.P(H2:H11)</f>
        <v>2.7718712668640778E-2</v>
      </c>
      <c r="I14">
        <f>_xlfn.STDEV.P(I2:I11)</f>
        <v>2.771871266864081</v>
      </c>
      <c r="J14">
        <f>_xlfn.STDEV.P(J2:J11)</f>
        <v>7.4404300950953095</v>
      </c>
      <c r="K14">
        <f>_xlfn.STDEV.P(K2:K11)</f>
        <v>4.2065564613578301</v>
      </c>
      <c r="L14">
        <f>_xlfn.STDEV.P(L2:L11)</f>
        <v>3.5667345795950522</v>
      </c>
      <c r="M14">
        <f>_xlfn.STDEV.P(M2:M11)</f>
        <v>1.9655689406932251</v>
      </c>
    </row>
    <row r="17" spans="7:13" x14ac:dyDescent="0.25">
      <c r="G17" t="s">
        <v>23</v>
      </c>
      <c r="H17" s="2">
        <v>0.57973653903562516</v>
      </c>
      <c r="I17" s="2">
        <v>0.57973653903562516</v>
      </c>
      <c r="J17" s="2">
        <v>0.36799999999999999</v>
      </c>
      <c r="K17" s="2">
        <v>0.616339869281046</v>
      </c>
      <c r="L17" s="2">
        <v>0.74321393998894003</v>
      </c>
      <c r="M17">
        <f>2*((L17*K17)/(L17+K17))</f>
        <v>0.67385693673514391</v>
      </c>
    </row>
    <row r="18" spans="7:13" x14ac:dyDescent="0.25">
      <c r="G18" t="s">
        <v>24</v>
      </c>
      <c r="H18">
        <f>H17-H12</f>
        <v>-3.5970125536345376E-3</v>
      </c>
      <c r="I18">
        <f t="shared" ref="I18:L18" si="1">I17-I12</f>
        <v>-3.5970125536345376E-3</v>
      </c>
      <c r="J18">
        <f t="shared" si="1"/>
        <v>-47.832000000000001</v>
      </c>
      <c r="K18">
        <f t="shared" si="1"/>
        <v>7.0261437908496926E-2</v>
      </c>
      <c r="L18">
        <f t="shared" si="1"/>
        <v>-1.7241684718111605E-2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Capitán Haddock</cp:lastModifiedBy>
  <dcterms:created xsi:type="dcterms:W3CDTF">2023-02-02T14:24:58Z</dcterms:created>
  <dcterms:modified xsi:type="dcterms:W3CDTF">2023-02-02T15:41:52Z</dcterms:modified>
</cp:coreProperties>
</file>