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rd\git11\klab\components\klab.component.tables\src\test\resources\"/>
    </mc:Choice>
  </mc:AlternateContent>
  <xr:revisionPtr revIDLastSave="0" documentId="8_{8D9FD923-0BF7-4B98-810E-25BEE5352330}" xr6:coauthVersionLast="47" xr6:coauthVersionMax="47" xr10:uidLastSave="{00000000-0000-0000-0000-000000000000}"/>
  <bookViews>
    <workbookView xWindow="15840" yWindow="6504" windowWidth="27468" windowHeight="18684" xr2:uid="{F68B2C1A-3774-433F-94AF-1B2C21D9D0EC}"/>
  </bookViews>
  <sheets>
    <sheet name="Energy - Supply" sheetId="2" r:id="rId1"/>
    <sheet name="Energy - Combined" sheetId="1" r:id="rId2"/>
    <sheet name="Air Emissions - Combin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3" l="1"/>
  <c r="W43" i="3" s="1"/>
  <c r="AB43" i="3" s="1"/>
  <c r="S43" i="3"/>
  <c r="V43" i="3" s="1"/>
  <c r="AA43" i="3" s="1"/>
  <c r="T42" i="3"/>
  <c r="W42" i="3" s="1"/>
  <c r="AB42" i="3" s="1"/>
  <c r="S42" i="3"/>
  <c r="V42" i="3" s="1"/>
  <c r="AA42" i="3" s="1"/>
  <c r="T41" i="3"/>
  <c r="W41" i="3" s="1"/>
  <c r="AB41" i="3" s="1"/>
  <c r="S41" i="3"/>
  <c r="V41" i="3" s="1"/>
  <c r="AA41" i="3" s="1"/>
  <c r="T40" i="3"/>
  <c r="W40" i="3" s="1"/>
  <c r="AB40" i="3" s="1"/>
  <c r="S40" i="3"/>
  <c r="V40" i="3" s="1"/>
  <c r="AA40" i="3" s="1"/>
  <c r="T39" i="3"/>
  <c r="W39" i="3" s="1"/>
  <c r="AB39" i="3" s="1"/>
  <c r="S39" i="3"/>
  <c r="V39" i="3" s="1"/>
  <c r="AA39" i="3" s="1"/>
  <c r="T38" i="3"/>
  <c r="W38" i="3" s="1"/>
  <c r="AB38" i="3" s="1"/>
  <c r="S38" i="3"/>
  <c r="V38" i="3" s="1"/>
  <c r="AA38" i="3" s="1"/>
  <c r="T37" i="3"/>
  <c r="W37" i="3" s="1"/>
  <c r="AB37" i="3" s="1"/>
  <c r="S37" i="3"/>
  <c r="V37" i="3" s="1"/>
  <c r="AA37" i="3" s="1"/>
  <c r="T35" i="3"/>
  <c r="W35" i="3" s="1"/>
  <c r="AB35" i="3" s="1"/>
  <c r="S35" i="3"/>
  <c r="V35" i="3" s="1"/>
  <c r="AA35" i="3" s="1"/>
  <c r="T34" i="3"/>
  <c r="W34" i="3" s="1"/>
  <c r="AB34" i="3" s="1"/>
  <c r="S34" i="3"/>
  <c r="V34" i="3" s="1"/>
  <c r="AA34" i="3" s="1"/>
  <c r="T33" i="3"/>
  <c r="W33" i="3" s="1"/>
  <c r="AB33" i="3" s="1"/>
  <c r="S33" i="3"/>
  <c r="V33" i="3" s="1"/>
  <c r="AA33" i="3" s="1"/>
  <c r="T32" i="3"/>
  <c r="W32" i="3" s="1"/>
  <c r="AB32" i="3" s="1"/>
  <c r="S32" i="3"/>
  <c r="V32" i="3" s="1"/>
  <c r="AA32" i="3" s="1"/>
  <c r="T31" i="3"/>
  <c r="W31" i="3" s="1"/>
  <c r="AB31" i="3" s="1"/>
  <c r="S31" i="3"/>
  <c r="V31" i="3" s="1"/>
  <c r="AA31" i="3" s="1"/>
  <c r="T30" i="3"/>
  <c r="W30" i="3" s="1"/>
  <c r="AB30" i="3" s="1"/>
  <c r="S30" i="3"/>
  <c r="V30" i="3" s="1"/>
  <c r="AA30" i="3" s="1"/>
  <c r="T29" i="3"/>
  <c r="W29" i="3" s="1"/>
  <c r="AB29" i="3" s="1"/>
  <c r="S29" i="3"/>
  <c r="V29" i="3" s="1"/>
  <c r="AA29" i="3" s="1"/>
  <c r="T28" i="3"/>
  <c r="W28" i="3" s="1"/>
  <c r="AB28" i="3" s="1"/>
  <c r="S28" i="3"/>
  <c r="V28" i="3" s="1"/>
  <c r="AA28" i="3" s="1"/>
  <c r="T27" i="3"/>
  <c r="W27" i="3" s="1"/>
  <c r="AB27" i="3" s="1"/>
  <c r="S27" i="3"/>
  <c r="V27" i="3" s="1"/>
  <c r="AA27" i="3" s="1"/>
  <c r="T26" i="3"/>
  <c r="W26" i="3" s="1"/>
  <c r="AB26" i="3" s="1"/>
  <c r="S26" i="3"/>
  <c r="V26" i="3" s="1"/>
  <c r="AA26" i="3" s="1"/>
  <c r="T25" i="3"/>
  <c r="W25" i="3" s="1"/>
  <c r="AB25" i="3" s="1"/>
  <c r="S25" i="3"/>
  <c r="V25" i="3" s="1"/>
  <c r="AA25" i="3" s="1"/>
  <c r="T24" i="3"/>
  <c r="W24" i="3" s="1"/>
  <c r="AB24" i="3" s="1"/>
  <c r="S24" i="3"/>
  <c r="V24" i="3" s="1"/>
  <c r="AA24" i="3" s="1"/>
  <c r="T23" i="3"/>
  <c r="W23" i="3" s="1"/>
  <c r="AB23" i="3" s="1"/>
  <c r="S23" i="3"/>
  <c r="V23" i="3" s="1"/>
  <c r="AA23" i="3" s="1"/>
  <c r="T22" i="3"/>
  <c r="W22" i="3" s="1"/>
  <c r="AB22" i="3" s="1"/>
  <c r="S22" i="3"/>
  <c r="V22" i="3" s="1"/>
  <c r="AA22" i="3" s="1"/>
  <c r="T19" i="3"/>
  <c r="W19" i="3" s="1"/>
  <c r="AB19" i="3" s="1"/>
  <c r="S19" i="3"/>
  <c r="V19" i="3" s="1"/>
  <c r="AA19" i="3" s="1"/>
  <c r="T16" i="3"/>
  <c r="W16" i="3" s="1"/>
  <c r="AB16" i="3" s="1"/>
  <c r="S16" i="3"/>
  <c r="V16" i="3" s="1"/>
  <c r="AA16" i="3" s="1"/>
  <c r="T14" i="3"/>
  <c r="S14" i="3"/>
  <c r="Q14" i="3"/>
  <c r="P14" i="3"/>
  <c r="N14" i="3"/>
  <c r="M14" i="3"/>
  <c r="T11" i="3"/>
  <c r="W11" i="3" s="1"/>
  <c r="AB11" i="3" s="1"/>
  <c r="S11" i="3"/>
  <c r="V11" i="3" s="1"/>
  <c r="AA11" i="3" s="1"/>
  <c r="T9" i="3"/>
  <c r="W9" i="3" s="1"/>
  <c r="AB9" i="3" s="1"/>
  <c r="S9" i="3"/>
  <c r="V9" i="3" s="1"/>
  <c r="AA9" i="3" s="1"/>
  <c r="V14" i="3" l="1"/>
  <c r="AA14" i="3" s="1"/>
  <c r="W14" i="3"/>
  <c r="AB14" i="3" s="1"/>
  <c r="X9" i="3"/>
  <c r="AH37" i="2"/>
  <c r="AG37" i="2"/>
  <c r="AF37" i="2"/>
  <c r="AE37" i="2"/>
  <c r="P37" i="2"/>
  <c r="L37" i="2"/>
  <c r="K37" i="2"/>
  <c r="J37" i="2"/>
  <c r="I37" i="2"/>
  <c r="AD32" i="2"/>
  <c r="AI32" i="2" s="1"/>
  <c r="AD23" i="2"/>
  <c r="AI23" i="2" s="1"/>
  <c r="AD22" i="2"/>
  <c r="AI22" i="2" s="1"/>
  <c r="AD20" i="2"/>
  <c r="AI20" i="2" s="1"/>
  <c r="AD19" i="2"/>
  <c r="AI19" i="2" s="1"/>
  <c r="AD18" i="2"/>
  <c r="AI18" i="2" s="1"/>
  <c r="AD17" i="2"/>
  <c r="AI17" i="2" s="1"/>
  <c r="AI14" i="2"/>
  <c r="AD37" i="2" l="1"/>
  <c r="AI37" i="2"/>
  <c r="AI53" i="1" l="1"/>
  <c r="AI52" i="1"/>
  <c r="AI51" i="1"/>
  <c r="AI50" i="1"/>
  <c r="AI49" i="1"/>
  <c r="AI48" i="1"/>
  <c r="AI45" i="1"/>
  <c r="AI25" i="1"/>
  <c r="AI24" i="1"/>
  <c r="AI23" i="1"/>
  <c r="AI22" i="1"/>
  <c r="AI21" i="1"/>
  <c r="AI20" i="1"/>
  <c r="AI17" i="1"/>
  <c r="AI11" i="1"/>
  <c r="A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tc={61BE0520-D1F8-4182-844B-B23CE2858D66}</author>
    <author>tc={6AD1D1B2-2AD9-4265-83F1-73D127BB6CC3}</author>
  </authors>
  <commentList>
    <comment ref="C14" authorId="0" shapeId="0" xr:uid="{61BE0520-D1F8-4182-844B-B23CE2858D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this to C_EN. As per the new, yet to be released DSD, we are changing this from C to C_EN.</t>
        </r>
      </text>
    </comment>
    <comment ref="D14" authorId="1" shapeId="0" xr:uid="{6AD1D1B2-2AD9-4265-83F1-73D127BB6C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this to C_EN. As per the new, yet to be released DSD, we are changing this from C to C_EN.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tc={D7BFADB1-64EF-4E2A-8748-A20911119406}</author>
    <author>tc={E215D37A-AE27-43C2-B385-2F734B115BB4}</author>
    <author>Abdulla Gozalov</author>
    <author>tc={301042D7-4DE8-4E77-B30E-5BDB1BC4FDDE}</author>
    <author>tc={B54FE9ED-8587-4FE8-AB8D-95A4ABAC315A}</author>
  </authors>
  <commentList>
    <comment ref="A14" authorId="0" shapeId="0" xr:uid="{D7BFADB1-64EF-4E2A-8748-A2091111940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Next version of DSDs will change this from C to C_EN (still accounting entry).</t>
        </r>
      </text>
    </comment>
    <comment ref="E14" authorId="1" shapeId="0" xr:uid="{E215D37A-AE27-43C2-B385-2F734B115BB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Next version of DSDs will change this from C to C_EN (still accounting entry).</t>
        </r>
      </text>
    </comment>
    <comment ref="J16" authorId="2" shapeId="0" xr:uid="{BF379DC3-12BC-4299-9742-3EC547ABE72A}">
      <text>
        <r>
          <rPr>
            <b/>
            <sz val="9"/>
            <color indexed="81"/>
            <rFont val="Tahoma"/>
            <family val="2"/>
          </rPr>
          <t>Abdulla Gozalov:</t>
        </r>
        <r>
          <rPr>
            <sz val="9"/>
            <color indexed="81"/>
            <rFont val="Tahoma"/>
            <family val="2"/>
          </rPr>
          <t xml:space="preserve">
Display either SIEC or Eurostat codes, whichever available</t>
        </r>
      </text>
    </comment>
    <comment ref="E45" authorId="3" shapeId="0" xr:uid="{301042D7-4DE8-4E77-B30E-5BDB1BC4FD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next release, will be DE_EN instead of DE</t>
        </r>
      </text>
    </comment>
    <comment ref="F45" authorId="4" shapeId="0" xr:uid="{B54FE9ED-8587-4FE8-AB8D-95A4ABAC315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next release, will be DE_EN instead of 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tc={019D3E8F-2157-4AC3-B0F6-0944E823E93D}</author>
    <author>tc={CAF324F0-A372-462E-9A20-CE09CC1E3171}</author>
    <author>tc={10399247-8D6D-44DB-9859-B4E9E7F0844F}</author>
    <author>tc={3094E994-CACE-434B-8E3E-F46E2BBA7EA3}</author>
    <author>tc={62C7B39B-071D-4921-8838-F453E12A4E54}</author>
  </authors>
  <commentList>
    <comment ref="J9" authorId="0" shapeId="0" xr:uid="{019D3E8F-2157-4AC3-B0F6-0944E823E93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STO=P1: Output by indsutry</t>
        </r>
      </text>
    </comment>
    <comment ref="J11" authorId="1" shapeId="0" xr:uid="{CAF324F0-A372-462E-9A20-CE09CC1E31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STO=P2_P3: Intermediate consumption and final</t>
        </r>
      </text>
    </comment>
    <comment ref="J14" authorId="2" shapeId="0" xr:uid="{10399247-8D6D-44DB-9859-B4E9E7F0844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STO=B1G: Gross Value Added (currency units)</t>
        </r>
      </text>
    </comment>
    <comment ref="J16" authorId="3" shapeId="0" xr:uid="{3094E994-CACE-434B-8E3E-F46E2BBA7EA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STO=EMP: Employment</t>
        </r>
      </text>
    </comment>
    <comment ref="J19" authorId="4" shapeId="0" xr:uid="{62C7B39B-071D-4921-8838-F453E12A4E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indicator
Reply:
    ENERGY_FLOWS=SIEC_0T9</t>
        </r>
      </text>
    </comment>
  </commentList>
</comments>
</file>

<file path=xl/sharedStrings.xml><?xml version="1.0" encoding="utf-8"?>
<sst xmlns="http://schemas.openxmlformats.org/spreadsheetml/2006/main" count="1111" uniqueCount="349">
  <si>
    <r>
      <t>A</t>
    </r>
    <r>
      <rPr>
        <sz val="8"/>
        <color theme="1"/>
        <rFont val="Times New Roman"/>
        <family val="1"/>
      </rPr>
      <t>↓</t>
    </r>
  </si>
  <si>
    <t>A↓</t>
  </si>
  <si>
    <t>H↓</t>
  </si>
  <si>
    <r>
      <t>ATU</t>
    </r>
    <r>
      <rPr>
        <sz val="8"/>
        <color theme="1"/>
        <rFont val="Times New Roman"/>
        <family val="1"/>
      </rPr>
      <t>↓</t>
    </r>
  </si>
  <si>
    <t>ATU↓</t>
  </si>
  <si>
    <r>
      <t>ATU_HH</t>
    </r>
    <r>
      <rPr>
        <sz val="8"/>
        <color theme="1"/>
        <rFont val="Times New Roman"/>
        <family val="1"/>
      </rPr>
      <t>↓</t>
    </r>
  </si>
  <si>
    <t>ATU_HH</t>
  </si>
  <si>
    <r>
      <t>HH</t>
    </r>
    <r>
      <rPr>
        <sz val="8"/>
        <color theme="1"/>
        <rFont val="Times New Roman"/>
        <family val="1"/>
      </rPr>
      <t>↓</t>
    </r>
  </si>
  <si>
    <r>
      <t xml:space="preserve">Austria
Combined presentation
</t>
    </r>
    <r>
      <rPr>
        <b/>
        <sz val="13"/>
        <color theme="0"/>
        <rFont val="Verdana"/>
        <family val="2"/>
      </rPr>
      <t>Population: 23523623</t>
    </r>
  </si>
  <si>
    <t>Industries (by ISIC)</t>
  </si>
  <si>
    <t>Rest of the World</t>
  </si>
  <si>
    <t>Accumulation</t>
  </si>
  <si>
    <t>Final Consumption</t>
  </si>
  <si>
    <r>
      <t xml:space="preserve">Agriculture Forestry &amp; Fishery 
</t>
    </r>
    <r>
      <rPr>
        <b/>
        <sz val="10"/>
        <color theme="0"/>
        <rFont val="Verdana"/>
        <family val="2"/>
      </rPr>
      <t>(ISIC A)</t>
    </r>
  </si>
  <si>
    <r>
      <t xml:space="preserve">Mining &amp; Quarrying 
</t>
    </r>
    <r>
      <rPr>
        <b/>
        <sz val="10"/>
        <color theme="0"/>
        <rFont val="Verdana"/>
        <family val="2"/>
      </rPr>
      <t>(ISIC B)</t>
    </r>
  </si>
  <si>
    <r>
      <t xml:space="preserve">Manufacturing
</t>
    </r>
    <r>
      <rPr>
        <b/>
        <sz val="10"/>
        <color theme="0"/>
        <rFont val="Verdana"/>
        <family val="2"/>
      </rPr>
      <t>(ISIC C)</t>
    </r>
  </si>
  <si>
    <r>
      <t xml:space="preserve">Electricity, gas, steam &amp; air condition-ing supply 
</t>
    </r>
    <r>
      <rPr>
        <b/>
        <sz val="10"/>
        <color theme="0"/>
        <rFont val="Verdana"/>
        <family val="2"/>
      </rPr>
      <t>(ISIC D)</t>
    </r>
  </si>
  <si>
    <r>
      <t xml:space="preserve">Transport-ation &amp; Storage
</t>
    </r>
    <r>
      <rPr>
        <b/>
        <sz val="10"/>
        <color theme="0"/>
        <rFont val="Verdana"/>
        <family val="2"/>
      </rPr>
      <t>(ISIC H)</t>
    </r>
  </si>
  <si>
    <t>Other Industries</t>
  </si>
  <si>
    <t>Total Industry</t>
  </si>
  <si>
    <t>Households</t>
  </si>
  <si>
    <t xml:space="preserve">Physical and monetary flows   </t>
  </si>
  <si>
    <t xml:space="preserve">Units               Year                                   </t>
  </si>
  <si>
    <t>Constant 2015 USD</t>
  </si>
  <si>
    <t>B</t>
  </si>
  <si>
    <t>3. Gross value added</t>
  </si>
  <si>
    <t xml:space="preserve">4. Employment </t>
  </si>
  <si>
    <t>Thousands</t>
  </si>
  <si>
    <t>C</t>
  </si>
  <si>
    <t xml:space="preserve">PHYSICAL FLOWS </t>
  </si>
  <si>
    <t>5. Total energy from natural inputs (from the environment)</t>
  </si>
  <si>
    <t>PJ</t>
  </si>
  <si>
    <t>NR00</t>
  </si>
  <si>
    <t>of which: from renewable sources</t>
  </si>
  <si>
    <t>6. Supply of energy products:</t>
  </si>
  <si>
    <t>SIEC_0</t>
  </si>
  <si>
    <t>Coal</t>
  </si>
  <si>
    <t>SIEC_1</t>
  </si>
  <si>
    <t>Peat and peat products</t>
  </si>
  <si>
    <t>SIEC_2</t>
  </si>
  <si>
    <t>Oil shale / oil sands</t>
  </si>
  <si>
    <t>SIEC_3</t>
  </si>
  <si>
    <t>Natural gas</t>
  </si>
  <si>
    <t>SIEC_4</t>
  </si>
  <si>
    <t>Oil</t>
  </si>
  <si>
    <t>SIEC_5</t>
  </si>
  <si>
    <t>Biofuels</t>
  </si>
  <si>
    <t>SIEC_6</t>
  </si>
  <si>
    <t>Waste</t>
  </si>
  <si>
    <t>SIEC_7</t>
  </si>
  <si>
    <t>Electricity</t>
  </si>
  <si>
    <t>SIEC_8</t>
  </si>
  <si>
    <t>Heat</t>
  </si>
  <si>
    <t>SIEC_9</t>
  </si>
  <si>
    <t>Nuclear fuels and other fuels</t>
  </si>
  <si>
    <t>P08</t>
  </si>
  <si>
    <t>Hard coal</t>
  </si>
  <si>
    <t>P09</t>
  </si>
  <si>
    <t>Brown coal and peat</t>
  </si>
  <si>
    <t>P10</t>
  </si>
  <si>
    <t>Derived gases</t>
  </si>
  <si>
    <t>P11</t>
  </si>
  <si>
    <t>Secondary coal products</t>
  </si>
  <si>
    <t>P12</t>
  </si>
  <si>
    <t>Crude oil, NGL, and other hydrocarbons (excl. bio)</t>
  </si>
  <si>
    <t>P13</t>
  </si>
  <si>
    <t>Natural gas (without bio)</t>
  </si>
  <si>
    <t>P14</t>
  </si>
  <si>
    <t>Motor spirit (without bio)</t>
  </si>
  <si>
    <t>P18</t>
  </si>
  <si>
    <t>Kerosenes and jet fuels (without bio)</t>
  </si>
  <si>
    <t>P19</t>
  </si>
  <si>
    <t>Residual fuel oil</t>
  </si>
  <si>
    <t>P20</t>
  </si>
  <si>
    <t>Refinery gas, ethane and LPG</t>
  </si>
  <si>
    <t>P21</t>
  </si>
  <si>
    <t>Other petroleum products</t>
  </si>
  <si>
    <t>P22</t>
  </si>
  <si>
    <t>Nuclear fuel</t>
  </si>
  <si>
    <t>P23</t>
  </si>
  <si>
    <t>Wood, wood waste and other solid biomass, charcoal</t>
  </si>
  <si>
    <t>P24</t>
  </si>
  <si>
    <t>Liquid biofuels</t>
  </si>
  <si>
    <t>P25</t>
  </si>
  <si>
    <t>Biogas</t>
  </si>
  <si>
    <t>P26</t>
  </si>
  <si>
    <t>Electrical energy</t>
  </si>
  <si>
    <t>P27</t>
  </si>
  <si>
    <t>7. End use of energy products (PJ):</t>
  </si>
  <si>
    <t>DE</t>
  </si>
  <si>
    <t>8. Net domestic energy use (PJ)</t>
  </si>
  <si>
    <r>
      <t xml:space="preserve">INTERACTORS </t>
    </r>
    <r>
      <rPr>
        <b/>
        <sz val="8"/>
        <color theme="1"/>
        <rFont val="Times New Roman"/>
        <family val="1"/>
      </rPr>
      <t>→</t>
    </r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</si>
  <si>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ACCOUNTING_ENTRY</t>
    </r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</si>
  <si>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1"/>
      </rPr>
      <t>ENERGY_FLOWS</t>
    </r>
  </si>
  <si>
    <r>
      <t xml:space="preserve">STO </t>
    </r>
    <r>
      <rPr>
        <b/>
        <sz val="8"/>
        <color theme="1"/>
        <rFont val="Times New Roman"/>
        <family val="1"/>
      </rPr>
      <t>→</t>
    </r>
  </si>
  <si>
    <t>Total</t>
  </si>
  <si>
    <t>N00</t>
  </si>
  <si>
    <t>E_F_G_ITU</t>
  </si>
  <si>
    <t>INTERACTORS →</t>
  </si>
  <si>
    <t>B1G</t>
  </si>
  <si>
    <t>EMP</t>
  </si>
  <si>
    <t>S</t>
  </si>
  <si>
    <t>TS</t>
  </si>
  <si>
    <t>```</t>
  </si>
  <si>
    <t>P7</t>
  </si>
  <si>
    <t>P52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</si>
  <si>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UNIT_MEASURE</t>
    </r>
  </si>
  <si>
    <t>USD</t>
  </si>
  <si>
    <t>PS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</si>
  <si>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PRICES</t>
    </r>
  </si>
  <si>
    <t>Q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</si>
  <si>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BASE_PER</t>
    </r>
  </si>
  <si>
    <t>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</si>
  <si>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</si>
  <si>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</si>
  <si>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</si>
  <si>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</si>
  <si>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</si>
  <si>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</si>
  <si>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</si>
  <si>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</si>
  <si>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</si>
  <si>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</si>
  <si>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</si>
  <si>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</si>
  <si>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</si>
  <si>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</si>
  <si>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T</t>
  </si>
  <si>
    <t>U</t>
  </si>
  <si>
    <t>ATU</t>
  </si>
  <si>
    <t>HH</t>
  </si>
  <si>
    <t>PHYSICAL SUPPLY TABLE (PJ)</t>
  </si>
  <si>
    <t>Production (incl. household own account) &amp; generation of residuals</t>
  </si>
  <si>
    <r>
      <t xml:space="preserve">Accumula-tion 
</t>
    </r>
    <r>
      <rPr>
        <sz val="10"/>
        <color theme="5" tint="-0.249977111117893"/>
        <rFont val="Verdana"/>
        <family val="2"/>
      </rPr>
      <t>P52</t>
    </r>
  </si>
  <si>
    <r>
      <t xml:space="preserve">Flows from the rest of the world (Imports) </t>
    </r>
    <r>
      <rPr>
        <sz val="10"/>
        <color theme="5" tint="-0.249977111117893"/>
        <rFont val="Verdana"/>
        <family val="2"/>
      </rPr>
      <t>P7</t>
    </r>
  </si>
  <si>
    <r>
      <t xml:space="preserve">Flows from the Environ-ment </t>
    </r>
    <r>
      <rPr>
        <sz val="10"/>
        <color rgb="FFFFFF00"/>
        <rFont val="Verdana"/>
        <family val="2"/>
      </rPr>
      <t>EN</t>
    </r>
  </si>
  <si>
    <t>TOTAL
this can be summed</t>
  </si>
  <si>
    <t>Industries (by ISIC )</t>
  </si>
  <si>
    <r>
      <t xml:space="preserve">Agriculture Forestry &amp; Fishery </t>
    </r>
    <r>
      <rPr>
        <sz val="8"/>
        <color rgb="FFFFC000"/>
        <rFont val="Verdana"/>
        <family val="2"/>
      </rPr>
      <t>A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A)</t>
    </r>
  </si>
  <si>
    <r>
      <t xml:space="preserve">Mining &amp; Quarrying </t>
    </r>
    <r>
      <rPr>
        <sz val="8"/>
        <color rgb="FFFFC000"/>
        <rFont val="Verdana"/>
        <family val="2"/>
      </rPr>
      <t>B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B)</t>
    </r>
  </si>
  <si>
    <r>
      <t xml:space="preserve">Manufacturing </t>
    </r>
    <r>
      <rPr>
        <sz val="8"/>
        <color rgb="FFFFC000"/>
        <rFont val="Verdana"/>
        <family val="2"/>
      </rPr>
      <t>C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C)</t>
    </r>
  </si>
  <si>
    <r>
      <t xml:space="preserve">Electricity, gas, steam &amp; air condition-ing supply </t>
    </r>
    <r>
      <rPr>
        <sz val="8"/>
        <color rgb="FFFFC000"/>
        <rFont val="Verdana"/>
        <family val="2"/>
      </rPr>
      <t>D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 xml:space="preserve">
(ISIC D)</t>
    </r>
  </si>
  <si>
    <r>
      <t xml:space="preserve">Water supply; sewerage, waste management and remediation </t>
    </r>
    <r>
      <rPr>
        <sz val="8"/>
        <color rgb="FFFFC000"/>
        <rFont val="Verdana"/>
        <family val="2"/>
      </rPr>
      <t xml:space="preserve">E
</t>
    </r>
    <r>
      <rPr>
        <b/>
        <sz val="10"/>
        <color theme="0"/>
        <rFont val="Verdana"/>
        <family val="2"/>
      </rPr>
      <t>(ISIC E)</t>
    </r>
  </si>
  <si>
    <r>
      <t xml:space="preserve">Construction </t>
    </r>
    <r>
      <rPr>
        <sz val="8"/>
        <color rgb="FFFFC000"/>
        <rFont val="Verdana"/>
        <family val="2"/>
      </rPr>
      <t xml:space="preserve">F
</t>
    </r>
    <r>
      <rPr>
        <b/>
        <sz val="10"/>
        <color theme="0"/>
        <rFont val="Verdana"/>
        <family val="2"/>
      </rPr>
      <t>(ISIC F)</t>
    </r>
  </si>
  <si>
    <r>
      <t xml:space="preserve">Wholesale and retail trade; repair of motor vehicles and motorcycles </t>
    </r>
    <r>
      <rPr>
        <sz val="8"/>
        <color rgb="FFFFC000"/>
        <rFont val="Verdana"/>
        <family val="2"/>
      </rPr>
      <t xml:space="preserve">G
</t>
    </r>
    <r>
      <rPr>
        <b/>
        <sz val="10"/>
        <color theme="0"/>
        <rFont val="Verdana"/>
        <family val="2"/>
      </rPr>
      <t>(ISIC G)</t>
    </r>
  </si>
  <si>
    <r>
      <t xml:space="preserve">Transport-ation &amp; Storage </t>
    </r>
    <r>
      <rPr>
        <sz val="8"/>
        <color rgb="FFFFC000"/>
        <rFont val="Verdana"/>
        <family val="2"/>
      </rPr>
      <t>H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H)</t>
    </r>
  </si>
  <si>
    <r>
      <t xml:space="preserve">Accommodation and food service activities </t>
    </r>
    <r>
      <rPr>
        <sz val="8"/>
        <color rgb="FFFFC000"/>
        <rFont val="Verdana"/>
        <family val="2"/>
      </rPr>
      <t>I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I)</t>
    </r>
  </si>
  <si>
    <r>
      <t xml:space="preserve">Information and Communication </t>
    </r>
    <r>
      <rPr>
        <sz val="8"/>
        <color rgb="FFFFC000"/>
        <rFont val="Verdana"/>
        <family val="2"/>
      </rPr>
      <t>J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J)</t>
    </r>
  </si>
  <si>
    <r>
      <t>Financial and Insurance Activities</t>
    </r>
    <r>
      <rPr>
        <sz val="8"/>
        <color rgb="FFFFC000"/>
        <rFont val="Verdana"/>
        <family val="2"/>
      </rPr>
      <t xml:space="preserve"> K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K)</t>
    </r>
  </si>
  <si>
    <r>
      <t>Real estate activities</t>
    </r>
    <r>
      <rPr>
        <sz val="8"/>
        <color rgb="FFFFC000"/>
        <rFont val="Verdana"/>
        <family val="2"/>
      </rPr>
      <t xml:space="preserve"> L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L)</t>
    </r>
  </si>
  <si>
    <r>
      <t>Professional, scientific and technical activities</t>
    </r>
    <r>
      <rPr>
        <sz val="8"/>
        <color rgb="FFFFC000"/>
        <rFont val="Verdana"/>
        <family val="2"/>
      </rPr>
      <t xml:space="preserve"> M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M)</t>
    </r>
  </si>
  <si>
    <r>
      <t>Administrative and support activities</t>
    </r>
    <r>
      <rPr>
        <sz val="8"/>
        <color rgb="FFFFC000"/>
        <rFont val="Verdana"/>
        <family val="2"/>
      </rPr>
      <t xml:space="preserve"> N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N)</t>
    </r>
  </si>
  <si>
    <r>
      <t>Public administration and defnce; compulsory social security</t>
    </r>
    <r>
      <rPr>
        <sz val="8"/>
        <color rgb="FFFFC000"/>
        <rFont val="Verdana"/>
        <family val="2"/>
      </rPr>
      <t xml:space="preserve"> O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O)</t>
    </r>
  </si>
  <si>
    <r>
      <t>Education</t>
    </r>
    <r>
      <rPr>
        <sz val="8"/>
        <color rgb="FFFFC000"/>
        <rFont val="Verdana"/>
        <family val="2"/>
      </rPr>
      <t xml:space="preserve"> P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P)</t>
    </r>
  </si>
  <si>
    <r>
      <t>Human health and social work activities</t>
    </r>
    <r>
      <rPr>
        <sz val="8"/>
        <color rgb="FFFFC000"/>
        <rFont val="Verdana"/>
        <family val="2"/>
      </rPr>
      <t xml:space="preserve"> Q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Q)</t>
    </r>
  </si>
  <si>
    <r>
      <t>Arts, entertainment and recreation</t>
    </r>
    <r>
      <rPr>
        <sz val="8"/>
        <color rgb="FFFFC000"/>
        <rFont val="Verdana"/>
        <family val="2"/>
      </rPr>
      <t xml:space="preserve"> R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R)</t>
    </r>
  </si>
  <si>
    <r>
      <t>Other service activities</t>
    </r>
    <r>
      <rPr>
        <sz val="8"/>
        <color rgb="FFFFC000"/>
        <rFont val="Verdana"/>
        <family val="2"/>
      </rPr>
      <t xml:space="preserve"> S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S)</t>
    </r>
  </si>
  <si>
    <r>
      <t xml:space="preserve">Activities of households as employers; undifferentiated goods- and services- producing activities of households for own use </t>
    </r>
    <r>
      <rPr>
        <sz val="8"/>
        <color rgb="FFFFC000"/>
        <rFont val="Verdana"/>
        <family val="2"/>
      </rPr>
      <t>T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T)</t>
    </r>
  </si>
  <si>
    <r>
      <t>Activities of extraterritorial organisations and bodies</t>
    </r>
    <r>
      <rPr>
        <sz val="8"/>
        <color rgb="FFFFC000"/>
        <rFont val="Verdana"/>
        <family val="2"/>
      </rPr>
      <t xml:space="preserve"> U</t>
    </r>
    <r>
      <rPr>
        <sz val="8"/>
        <color theme="0"/>
        <rFont val="Verdana"/>
        <family val="2"/>
      </rPr>
      <t xml:space="preserve">
</t>
    </r>
    <r>
      <rPr>
        <b/>
        <sz val="10"/>
        <color theme="0"/>
        <rFont val="Verdana"/>
        <family val="2"/>
      </rPr>
      <t>(ISIC U)</t>
    </r>
  </si>
  <si>
    <r>
      <t xml:space="preserve">Total Industry </t>
    </r>
    <r>
      <rPr>
        <b/>
        <sz val="8"/>
        <color rgb="FFFFC000"/>
        <rFont val="Verdana"/>
        <family val="2"/>
      </rPr>
      <t>ATU</t>
    </r>
  </si>
  <si>
    <t>1. Energy from natural inputs:</t>
  </si>
  <si>
    <t>EN</t>
  </si>
  <si>
    <r>
      <t xml:space="preserve">Natural resource inputs </t>
    </r>
    <r>
      <rPr>
        <sz val="8"/>
        <color rgb="FFFF0000"/>
        <rFont val="Verdana"/>
        <family val="2"/>
      </rPr>
      <t>N00</t>
    </r>
  </si>
  <si>
    <r>
      <t xml:space="preserve">Inputs of energy from renewable sources </t>
    </r>
    <r>
      <rPr>
        <sz val="8"/>
        <color rgb="FFFF0000"/>
        <rFont val="Verdana"/>
        <family val="2"/>
      </rPr>
      <t>NR00</t>
    </r>
  </si>
  <si>
    <t>N000</t>
  </si>
  <si>
    <r>
      <t xml:space="preserve">Other natural inputs </t>
    </r>
    <r>
      <rPr>
        <sz val="8"/>
        <color rgb="FFFF0000"/>
        <rFont val="Verdana"/>
        <family val="2"/>
      </rPr>
      <t>N000</t>
    </r>
  </si>
  <si>
    <t>2. Energy Products:</t>
  </si>
  <si>
    <t>Production of energy products by SIEC class:</t>
  </si>
  <si>
    <t>C_EN</t>
  </si>
  <si>
    <r>
      <t xml:space="preserve">Hard coal </t>
    </r>
    <r>
      <rPr>
        <sz val="8"/>
        <color rgb="FFFF0000"/>
        <rFont val="Verdana"/>
        <family val="2"/>
      </rPr>
      <t>P08</t>
    </r>
  </si>
  <si>
    <r>
      <t xml:space="preserve">Brown coal and peat </t>
    </r>
    <r>
      <rPr>
        <sz val="8"/>
        <color rgb="FFFF0000"/>
        <rFont val="Verdana"/>
        <family val="2"/>
      </rPr>
      <t>P09</t>
    </r>
  </si>
  <si>
    <r>
      <t xml:space="preserve">Derived gases  </t>
    </r>
    <r>
      <rPr>
        <sz val="8"/>
        <color rgb="FFFF0000"/>
        <rFont val="Verdana"/>
        <family val="2"/>
      </rPr>
      <t>P10</t>
    </r>
  </si>
  <si>
    <r>
      <t xml:space="preserve">Secondary coal products </t>
    </r>
    <r>
      <rPr>
        <sz val="8"/>
        <color rgb="FFFF0000"/>
        <rFont val="Verdana"/>
        <family val="2"/>
      </rPr>
      <t>P11</t>
    </r>
  </si>
  <si>
    <r>
      <t xml:space="preserve">Crude oil, NGL, and other hydrocarbons (excl. bio) </t>
    </r>
    <r>
      <rPr>
        <sz val="8"/>
        <color rgb="FFFF0000"/>
        <rFont val="Verdana"/>
        <family val="2"/>
      </rPr>
      <t>P12</t>
    </r>
  </si>
  <si>
    <r>
      <t xml:space="preserve">Natural gas (without bio) </t>
    </r>
    <r>
      <rPr>
        <sz val="8"/>
        <color rgb="FFFF0000"/>
        <rFont val="Verdana"/>
        <family val="2"/>
      </rPr>
      <t>P13</t>
    </r>
  </si>
  <si>
    <r>
      <t xml:space="preserve">Motor spirit (without bio) </t>
    </r>
    <r>
      <rPr>
        <sz val="8"/>
        <color rgb="FFFF0000"/>
        <rFont val="Verdana"/>
        <family val="2"/>
      </rPr>
      <t>P14</t>
    </r>
  </si>
  <si>
    <r>
      <t xml:space="preserve">Kerosenes and jet fuels (without bio) </t>
    </r>
    <r>
      <rPr>
        <sz val="8"/>
        <color rgb="FFFF0000"/>
        <rFont val="Verdana"/>
        <family val="2"/>
      </rPr>
      <t>P18</t>
    </r>
  </si>
  <si>
    <r>
      <t xml:space="preserve">Residual fuel oil </t>
    </r>
    <r>
      <rPr>
        <sz val="8"/>
        <color rgb="FFFF0000"/>
        <rFont val="Verdana"/>
        <family val="2"/>
      </rPr>
      <t>P19</t>
    </r>
  </si>
  <si>
    <r>
      <t xml:space="preserve">Refinery gas, ethane and LPG </t>
    </r>
    <r>
      <rPr>
        <sz val="8"/>
        <color rgb="FFFF0000"/>
        <rFont val="Verdana"/>
        <family val="2"/>
      </rPr>
      <t>P20</t>
    </r>
  </si>
  <si>
    <r>
      <t xml:space="preserve">Other petroleum products </t>
    </r>
    <r>
      <rPr>
        <sz val="8"/>
        <color rgb="FFFF0000"/>
        <rFont val="Verdana"/>
        <family val="2"/>
      </rPr>
      <t>P21</t>
    </r>
  </si>
  <si>
    <r>
      <t xml:space="preserve">Nuclear fuel </t>
    </r>
    <r>
      <rPr>
        <sz val="8"/>
        <color rgb="FFFF0000"/>
        <rFont val="Verdana"/>
        <family val="2"/>
      </rPr>
      <t>P22</t>
    </r>
  </si>
  <si>
    <r>
      <t xml:space="preserve">Wood, wood waste and other solid biomass, charcoal </t>
    </r>
    <r>
      <rPr>
        <sz val="8"/>
        <color rgb="FFFF0000"/>
        <rFont val="Verdana"/>
        <family val="2"/>
      </rPr>
      <t>P23</t>
    </r>
  </si>
  <si>
    <r>
      <t xml:space="preserve">Liquid biofuels </t>
    </r>
    <r>
      <rPr>
        <sz val="8"/>
        <color rgb="FFFF0000"/>
        <rFont val="Verdana"/>
        <family val="2"/>
      </rPr>
      <t>P24</t>
    </r>
  </si>
  <si>
    <r>
      <t xml:space="preserve">Biogas </t>
    </r>
    <r>
      <rPr>
        <sz val="8"/>
        <color rgb="FFFF0000"/>
        <rFont val="Verdana"/>
        <family val="2"/>
      </rPr>
      <t>P25</t>
    </r>
  </si>
  <si>
    <r>
      <t xml:space="preserve">Electrical energy </t>
    </r>
    <r>
      <rPr>
        <sz val="8"/>
        <color rgb="FFFF0000"/>
        <rFont val="Verdana"/>
        <family val="2"/>
      </rPr>
      <t>P26</t>
    </r>
  </si>
  <si>
    <r>
      <t xml:space="preserve">Heat </t>
    </r>
    <r>
      <rPr>
        <sz val="8"/>
        <color rgb="FFFF0000"/>
        <rFont val="Verdana"/>
        <family val="2"/>
      </rPr>
      <t>P27</t>
    </r>
  </si>
  <si>
    <t>3. Energy Residuals:</t>
  </si>
  <si>
    <t>R00</t>
  </si>
  <si>
    <r>
      <t xml:space="preserve">TOTAL ENERGY RESIDUALS </t>
    </r>
    <r>
      <rPr>
        <sz val="8"/>
        <color rgb="FFFF0000"/>
        <rFont val="Verdana"/>
        <family val="2"/>
      </rPr>
      <t>R00</t>
    </r>
  </si>
  <si>
    <t>R28</t>
  </si>
  <si>
    <r>
      <t xml:space="preserve">Renewable waste </t>
    </r>
    <r>
      <rPr>
        <sz val="8"/>
        <color rgb="FFFF0000"/>
        <rFont val="Verdana"/>
        <family val="2"/>
      </rPr>
      <t>R28</t>
    </r>
  </si>
  <si>
    <t>R29</t>
  </si>
  <si>
    <r>
      <t xml:space="preserve">Non-renewable waste </t>
    </r>
    <r>
      <rPr>
        <sz val="8"/>
        <color rgb="FFFF0000"/>
        <rFont val="Verdana"/>
        <family val="2"/>
      </rPr>
      <t>R29</t>
    </r>
  </si>
  <si>
    <t>R30</t>
  </si>
  <si>
    <r>
      <t xml:space="preserve">Energy losses of all kinds </t>
    </r>
    <r>
      <rPr>
        <sz val="8"/>
        <color rgb="FFFF0000"/>
        <rFont val="Verdana"/>
        <family val="2"/>
      </rPr>
      <t>R30</t>
    </r>
  </si>
  <si>
    <t>R31</t>
  </si>
  <si>
    <r>
      <t xml:space="preserve">Residuals from end-use for non-energy purposes </t>
    </r>
    <r>
      <rPr>
        <sz val="8"/>
        <color rgb="FFFF0000"/>
        <rFont val="Verdana"/>
        <family val="2"/>
      </rPr>
      <t>R31</t>
    </r>
  </si>
  <si>
    <t>N00_P00_R00</t>
  </si>
  <si>
    <r>
      <t xml:space="preserve">5. TOTAL SUPPLY </t>
    </r>
    <r>
      <rPr>
        <b/>
        <sz val="10"/>
        <rFont val="Verdana"/>
        <family val="2"/>
      </rPr>
      <t xml:space="preserve"> (THIS CAN BE SUMMED)</t>
    </r>
  </si>
  <si>
    <t>←UNIT_MEASURE</t>
  </si>
  <si>
    <r>
      <t>STO</t>
    </r>
    <r>
      <rPr>
        <b/>
        <sz val="10"/>
        <color theme="1"/>
        <rFont val="Times New Roman"/>
        <family val="1"/>
      </rPr>
      <t>→</t>
    </r>
  </si>
  <si>
    <t>_Z</t>
  </si>
  <si>
    <r>
      <t xml:space="preserve">COUNTERPART_AREA </t>
    </r>
    <r>
      <rPr>
        <b/>
        <sz val="8"/>
        <color theme="1"/>
        <rFont val="Times New Roman"/>
        <family val="1"/>
      </rPr>
      <t>→</t>
    </r>
  </si>
  <si>
    <t>W2</t>
  </si>
  <si>
    <t>W0</t>
  </si>
  <si>
    <t>W1</t>
  </si>
  <si>
    <t>INTERACTORS_EXT →</t>
  </si>
  <si>
    <t>ACC</t>
  </si>
  <si>
    <t>FL_ROW</t>
  </si>
  <si>
    <t>FL_ENV</t>
  </si>
  <si>
    <t>COUNTERPART_AREA →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</si>
  <si>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AIRPOL</t>
    </r>
  </si>
  <si>
    <t>Austria</t>
  </si>
  <si>
    <r>
      <t xml:space="preserve">TOTAL </t>
    </r>
    <r>
      <rPr>
        <b/>
        <sz val="11"/>
        <color rgb="FFFF0000"/>
        <rFont val="Calibri"/>
        <family val="2"/>
        <scheme val="minor"/>
      </rPr>
      <t>ATU_HH</t>
    </r>
  </si>
  <si>
    <t>Combined presentation</t>
  </si>
  <si>
    <r>
      <t xml:space="preserve">Agriculture Forestry &amp; Fishery </t>
    </r>
    <r>
      <rPr>
        <sz val="9"/>
        <color rgb="FFFF0000"/>
        <rFont val="Calibri"/>
        <family val="2"/>
        <scheme val="minor"/>
      </rPr>
      <t>A</t>
    </r>
  </si>
  <si>
    <r>
      <t xml:space="preserve">Transportation &amp; Storage </t>
    </r>
    <r>
      <rPr>
        <sz val="9"/>
        <color rgb="FFFF0000"/>
        <rFont val="Calibri"/>
        <family val="2"/>
        <scheme val="minor"/>
      </rPr>
      <t>H</t>
    </r>
  </si>
  <si>
    <r>
      <t>Other Industries</t>
    </r>
    <r>
      <rPr>
        <sz val="9"/>
        <color rgb="FFFF0000"/>
        <rFont val="Calibri"/>
        <family val="2"/>
        <scheme val="minor"/>
      </rPr>
      <t>E+F+G+(I to U)</t>
    </r>
  </si>
  <si>
    <r>
      <t xml:space="preserve">Total Industry </t>
    </r>
    <r>
      <rPr>
        <b/>
        <sz val="9"/>
        <color rgb="FFFF0000"/>
        <rFont val="Calibri"/>
        <family val="2"/>
        <scheme val="minor"/>
      </rPr>
      <t>ATU</t>
    </r>
    <r>
      <rPr>
        <b/>
        <sz val="9"/>
        <color theme="0"/>
        <rFont val="Calibri"/>
        <family val="2"/>
        <scheme val="minor"/>
      </rPr>
      <t xml:space="preserve"> </t>
    </r>
  </si>
  <si>
    <r>
      <t xml:space="preserve">Households </t>
    </r>
    <r>
      <rPr>
        <sz val="9"/>
        <color rgb="FFFF0000"/>
        <rFont val="Calibri"/>
        <family val="2"/>
        <scheme val="minor"/>
      </rPr>
      <t>HH</t>
    </r>
  </si>
  <si>
    <t>Population: 23523623</t>
  </si>
  <si>
    <t>(ISIC A)</t>
  </si>
  <si>
    <t>(ISIC H)</t>
  </si>
  <si>
    <t xml:space="preserve">       Physical and Monetary flows            </t>
  </si>
  <si>
    <t xml:space="preserve">Units                          Year    </t>
  </si>
  <si>
    <r>
      <t>STO</t>
    </r>
    <r>
      <rPr>
        <b/>
        <sz val="11"/>
        <rFont val="Times New Roman"/>
        <family val="1"/>
      </rPr>
      <t>→</t>
    </r>
  </si>
  <si>
    <t>P1</t>
  </si>
  <si>
    <t>MONETARY FLOWS</t>
  </si>
  <si>
    <t>1.</t>
  </si>
  <si>
    <t xml:space="preserve">Output by industry </t>
  </si>
  <si>
    <t>P2</t>
  </si>
  <si>
    <t>P3</t>
  </si>
  <si>
    <t>P2_P3</t>
  </si>
  <si>
    <t>2.</t>
  </si>
  <si>
    <t xml:space="preserve"> Intermediate consumption and final</t>
  </si>
  <si>
    <t>3.</t>
  </si>
  <si>
    <t>Gross Value Added (currency units)</t>
  </si>
  <si>
    <t>4.</t>
  </si>
  <si>
    <t>Employment</t>
  </si>
  <si>
    <t>thousands</t>
  </si>
  <si>
    <t>5.</t>
  </si>
  <si>
    <t>Net domestic energy use (PJ)</t>
  </si>
  <si>
    <r>
      <t>_X</t>
    </r>
    <r>
      <rPr>
        <b/>
        <sz val="11"/>
        <rFont val="Times New Roman"/>
        <family val="1"/>
      </rPr>
      <t>↓</t>
    </r>
  </si>
  <si>
    <t>6.</t>
  </si>
  <si>
    <t xml:space="preserve">Generation of air emissions </t>
  </si>
  <si>
    <t>TN</t>
  </si>
  <si>
    <t>_X</t>
  </si>
  <si>
    <t>C02</t>
  </si>
  <si>
    <r>
      <t xml:space="preserve">Carbon dioxide </t>
    </r>
    <r>
      <rPr>
        <sz val="11"/>
        <color rgb="FFFF0000"/>
        <rFont val="Calibri"/>
        <family val="2"/>
        <scheme val="minor"/>
      </rPr>
      <t>CO2</t>
    </r>
  </si>
  <si>
    <t>tonnes</t>
  </si>
  <si>
    <t>CH4</t>
  </si>
  <si>
    <r>
      <t xml:space="preserve">Methane </t>
    </r>
    <r>
      <rPr>
        <sz val="11"/>
        <color rgb="FFFF0000"/>
        <rFont val="Calibri"/>
        <family val="2"/>
        <scheme val="minor"/>
      </rPr>
      <t>CH4</t>
    </r>
  </si>
  <si>
    <t xml:space="preserve">Dinitrogen oxide </t>
  </si>
  <si>
    <t>NOX</t>
  </si>
  <si>
    <r>
      <t>Nitrous oxides</t>
    </r>
    <r>
      <rPr>
        <sz val="11"/>
        <color rgb="FFFF0000"/>
        <rFont val="Calibri"/>
        <family val="2"/>
        <scheme val="minor"/>
      </rPr>
      <t xml:space="preserve"> NOX</t>
    </r>
  </si>
  <si>
    <t>HFC</t>
  </si>
  <si>
    <r>
      <t>Hydroflourocarbons</t>
    </r>
    <r>
      <rPr>
        <sz val="11"/>
        <color rgb="FFFF0000"/>
        <rFont val="Calibri"/>
        <family val="2"/>
        <scheme val="minor"/>
      </rPr>
      <t xml:space="preserve"> HFC</t>
    </r>
  </si>
  <si>
    <t>PFC</t>
  </si>
  <si>
    <r>
      <t xml:space="preserve">Perflourocarbons </t>
    </r>
    <r>
      <rPr>
        <sz val="11"/>
        <color rgb="FFFF0000"/>
        <rFont val="Calibri"/>
        <family val="2"/>
        <scheme val="minor"/>
      </rPr>
      <t>PFC</t>
    </r>
  </si>
  <si>
    <t>SF6</t>
  </si>
  <si>
    <r>
      <t xml:space="preserve">Sulphur hexaflouride </t>
    </r>
    <r>
      <rPr>
        <sz val="11"/>
        <color rgb="FFFF0000"/>
        <rFont val="Calibri"/>
        <family val="2"/>
        <scheme val="minor"/>
      </rPr>
      <t>SF6</t>
    </r>
  </si>
  <si>
    <t>CO</t>
  </si>
  <si>
    <r>
      <t>Carbon monoxide</t>
    </r>
    <r>
      <rPr>
        <sz val="11"/>
        <color rgb="FFFF0000"/>
        <rFont val="Calibri"/>
        <family val="2"/>
        <scheme val="minor"/>
      </rPr>
      <t xml:space="preserve"> CO</t>
    </r>
  </si>
  <si>
    <t>NMVOC</t>
  </si>
  <si>
    <r>
      <t xml:space="preserve">Non-methane volatile organic componds </t>
    </r>
    <r>
      <rPr>
        <sz val="11"/>
        <color rgb="FFFF0000"/>
        <rFont val="Calibri"/>
        <family val="2"/>
        <scheme val="minor"/>
      </rPr>
      <t>NMVOC</t>
    </r>
  </si>
  <si>
    <t>Sulphur dioxide</t>
  </si>
  <si>
    <t>NH3</t>
  </si>
  <si>
    <r>
      <t xml:space="preserve">Ammonia </t>
    </r>
    <r>
      <rPr>
        <sz val="11"/>
        <color rgb="FFFF0000"/>
        <rFont val="Calibri"/>
        <family val="2"/>
        <scheme val="minor"/>
      </rPr>
      <t>NH3</t>
    </r>
  </si>
  <si>
    <t>Heavy metals</t>
  </si>
  <si>
    <t>Persistent organic pollutants</t>
  </si>
  <si>
    <t>PM10</t>
  </si>
  <si>
    <r>
      <t xml:space="preserve">Particulates (incl PM10, dust) </t>
    </r>
    <r>
      <rPr>
        <sz val="11"/>
        <color rgb="FFFF0000"/>
        <rFont val="Calibri"/>
        <family val="2"/>
        <scheme val="minor"/>
      </rPr>
      <t>PM10</t>
    </r>
  </si>
  <si>
    <t>7.</t>
  </si>
  <si>
    <t>Air emissions from transport activity (tonnes)</t>
  </si>
  <si>
    <t xml:space="preserve">Carbon dioxide    </t>
  </si>
  <si>
    <t>Methane</t>
  </si>
  <si>
    <t>Dinitrogen oxide</t>
  </si>
  <si>
    <t>Nitrous oxides</t>
  </si>
  <si>
    <t>Hydroflourocarbons</t>
  </si>
  <si>
    <t>Non-mehtnae volatile organic compounds</t>
  </si>
  <si>
    <t>Particulates (incl PM10, dust)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</si>
  <si>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1"/>
      </rPr>
      <t>INDICATOR_SEEANRG</t>
    </r>
  </si>
  <si>
    <t>←INDICATOR_SEEANRG</t>
  </si>
  <si>
    <t>COUNTERPART_AREA→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</si>
  <si>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INDICATOR</t>
    </r>
    <r>
      <rPr>
        <b/>
        <sz val="8"/>
        <color theme="1"/>
        <rFont val="Verdana"/>
        <family val="1"/>
      </rPr>
      <t>_SEEAAIR</t>
    </r>
  </si>
  <si>
    <t>Rename the Accounting_entr dimesnion and give new codes--should also make sense in terms of national accounts as well--if it doesn't make sense for NA, then you can have _Z for those items</t>
  </si>
  <si>
    <t>EN--&gt;EN_EC (ENVIRONMENT TO ECONOMY)</t>
  </si>
  <si>
    <t>DT_EN--&gt;T_U (TRANSFORMATION USE)</t>
  </si>
  <si>
    <t>DE_EN--&gt;E_U (END USE)</t>
  </si>
  <si>
    <t>C_EN--&gt;S (SUPPLY)</t>
  </si>
  <si>
    <t>D_EN--&gt;U (USE)</t>
  </si>
  <si>
    <t>Accounting_entr--&gt;FLOW_TYPE</t>
  </si>
  <si>
    <t>←FLOW_TYPE</t>
  </si>
  <si>
    <t>EN_EC</t>
  </si>
  <si>
    <t>E_U</t>
  </si>
  <si>
    <t>IND_P08</t>
  </si>
  <si>
    <t>IND_P09</t>
  </si>
  <si>
    <t>IND_P10</t>
  </si>
  <si>
    <t>IND_P11</t>
  </si>
  <si>
    <t>IND_P12</t>
  </si>
  <si>
    <t>IND_P13</t>
  </si>
  <si>
    <t>IND_P14</t>
  </si>
  <si>
    <t>IND_P18</t>
  </si>
  <si>
    <t>IND_P19</t>
  </si>
  <si>
    <t>IND_P20</t>
  </si>
  <si>
    <t>IND_P21</t>
  </si>
  <si>
    <t>IND_P22</t>
  </si>
  <si>
    <t>IND_P23</t>
  </si>
  <si>
    <t>IND_P24</t>
  </si>
  <si>
    <t>IND_P25</t>
  </si>
  <si>
    <t>IND_P26</t>
  </si>
  <si>
    <t>IND_P27</t>
  </si>
  <si>
    <t>IND_B1G</t>
  </si>
  <si>
    <t>IND_EMP</t>
  </si>
  <si>
    <t>IND_SIEC_0</t>
  </si>
  <si>
    <t>IND_SIEC_1</t>
  </si>
  <si>
    <t>IND_SIEC_2</t>
  </si>
  <si>
    <t>IND_SIEC_3</t>
  </si>
  <si>
    <t>IND_SIEC_4</t>
  </si>
  <si>
    <t>IND_SIEC_5</t>
  </si>
  <si>
    <t>IND_SIEC_6</t>
  </si>
  <si>
    <t>IND_SIEC_7</t>
  </si>
  <si>
    <t>IND_SIEC_8</t>
  </si>
  <si>
    <t>IND_SIEC_9</t>
  </si>
  <si>
    <t>IND_NDEU</t>
  </si>
  <si>
    <t>IND_P1</t>
  </si>
  <si>
    <t>IND_P2_P3</t>
  </si>
  <si>
    <t>IND_C02</t>
  </si>
  <si>
    <t>IND_CH4</t>
  </si>
  <si>
    <t>IND_NOX</t>
  </si>
  <si>
    <t>IND_HFC</t>
  </si>
  <si>
    <t>IND_PFC</t>
  </si>
  <si>
    <t>IND_SF6</t>
  </si>
  <si>
    <t>IND_CO</t>
  </si>
  <si>
    <t>IND_NMVOC</t>
  </si>
  <si>
    <t>IND_NH3</t>
  </si>
  <si>
    <t>IND_PM10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</si>
  <si>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REF_YEAR_PRICE</t>
    </r>
  </si>
  <si>
    <t>IND_SEEA_R_TOTAL</t>
  </si>
  <si>
    <t>IND_SEEA_OR021</t>
  </si>
  <si>
    <t>IND_SEEA_OR022</t>
  </si>
  <si>
    <t>IND_SEEA_R01_R05</t>
  </si>
  <si>
    <t>IND_SEEA_OR01</t>
  </si>
  <si>
    <t>IND_NI_SIEC_R</t>
  </si>
  <si>
    <t>IND_SEEA_NI_TOTAL</t>
  </si>
  <si>
    <t>IND_SEEA_NI2</t>
  </si>
  <si>
    <t>IND_SEEA_NI3</t>
  </si>
  <si>
    <r>
      <rPr>
        <b/>
        <sz val="8"/>
        <color theme="1"/>
        <rFont val="Times New Roman"/>
        <family val="1"/>
      </rPr>
      <t>←</t>
    </r>
    <r>
      <rPr>
        <b/>
        <sz val="8"/>
        <color theme="1"/>
        <rFont val="Verdana"/>
        <family val="2"/>
      </rPr>
      <t>UNIT</t>
    </r>
    <r>
      <rPr>
        <b/>
        <sz val="8"/>
        <color theme="1"/>
        <rFont val="Verdana"/>
        <family val="1"/>
      </rPr>
      <t>_MEASURE</t>
    </r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</si>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</sst>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5"/>
      <color theme="0"/>
      <name val="Verdana"/>
      <family val="2"/>
    </font>
    <font>
      <b/>
      <sz val="13"/>
      <color theme="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b/>
      <u/>
      <sz val="10"/>
      <color theme="0"/>
      <name val="Verdana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rgb="FF7030A0"/>
      <name val="Verdana"/>
      <family val="2"/>
    </font>
    <font>
      <i/>
      <sz val="8"/>
      <color theme="1"/>
      <name val="Verdana"/>
      <family val="2"/>
    </font>
    <font>
      <sz val="9"/>
      <color indexed="81"/>
      <name val="Tahoma"/>
      <family val="2"/>
    </font>
    <font>
      <b/>
      <sz val="8"/>
      <color theme="1"/>
      <name val="Verdana"/>
      <family val="2"/>
    </font>
    <font>
      <b/>
      <sz val="8"/>
      <color theme="1"/>
      <name val="Times New Roman"/>
      <family val="1"/>
    </font>
    <font>
      <b/>
      <sz val="8"/>
      <color theme="1"/>
      <name val="Verdana"/>
      <family val="1"/>
    </font>
    <font>
      <b/>
      <sz val="9"/>
      <color indexed="81"/>
      <name val="Tahoma"/>
      <family val="2"/>
    </font>
    <font>
      <sz val="8"/>
      <color rgb="FFFFC000"/>
      <name val="Verdana"/>
      <family val="2"/>
    </font>
    <font>
      <sz val="10"/>
      <color theme="5" tint="-0.249977111117893"/>
      <name val="Verdana"/>
      <family val="2"/>
    </font>
    <font>
      <sz val="10"/>
      <color rgb="FFFFFF00"/>
      <name val="Verdana"/>
      <family val="2"/>
    </font>
    <font>
      <b/>
      <sz val="8"/>
      <color rgb="FFFFC000"/>
      <name val="Verdana"/>
      <family val="2"/>
    </font>
    <font>
      <sz val="10"/>
      <color rgb="FFFFC000"/>
      <name val="Verdana"/>
      <family val="2"/>
    </font>
    <font>
      <sz val="8"/>
      <color rgb="FFFF0000"/>
      <name val="Verdana"/>
      <family val="2"/>
    </font>
    <font>
      <b/>
      <sz val="10"/>
      <name val="Verdan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8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887A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medium">
        <color rgb="FF2887A9"/>
      </left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rgb="FF2887A9"/>
      </right>
      <top/>
      <bottom/>
      <diagonal/>
    </border>
    <border>
      <left style="medium">
        <color rgb="FF2887A9"/>
      </left>
      <right/>
      <top style="medium">
        <color rgb="FF2887A9"/>
      </top>
      <bottom/>
      <diagonal/>
    </border>
    <border>
      <left/>
      <right/>
      <top style="medium">
        <color rgb="FF2887A9"/>
      </top>
      <bottom/>
      <diagonal/>
    </border>
    <border>
      <left/>
      <right/>
      <top style="medium">
        <color rgb="FF2887A9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rgb="FF2887A9"/>
      </left>
      <right/>
      <top/>
      <bottom style="medium">
        <color rgb="FF2887A9"/>
      </bottom>
      <diagonal/>
    </border>
    <border>
      <left/>
      <right/>
      <top/>
      <bottom style="medium">
        <color rgb="FF2887A9"/>
      </bottom>
      <diagonal/>
    </border>
    <border>
      <left style="medium">
        <color rgb="FF2887A9"/>
      </left>
      <right/>
      <top style="thin">
        <color theme="0"/>
      </top>
      <bottom style="medium">
        <color rgb="FF2887A9"/>
      </bottom>
      <diagonal/>
    </border>
    <border>
      <left/>
      <right/>
      <top style="thin">
        <color theme="0"/>
      </top>
      <bottom style="medium">
        <color rgb="FF2887A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 style="medium">
        <color rgb="FF2887A9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rgb="FF2887A9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2887A9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rgb="FF2887A9"/>
      </right>
      <top style="medium">
        <color rgb="FF2887A9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2887A9"/>
      </right>
      <top/>
      <bottom style="medium">
        <color rgb="FF2887A9"/>
      </bottom>
      <diagonal/>
    </border>
    <border>
      <left style="medium">
        <color rgb="FF2887A9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medium">
        <color rgb="FF2887A9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rgb="FF2887A9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2887A9"/>
      </bottom>
      <diagonal/>
    </border>
    <border>
      <left style="hair">
        <color theme="0" tint="-0.499984740745262"/>
      </left>
      <right style="medium">
        <color rgb="FF2887A9"/>
      </right>
      <top style="hair">
        <color theme="0" tint="-0.499984740745262"/>
      </top>
      <bottom style="medium">
        <color rgb="FF2887A9"/>
      </bottom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2887A9"/>
      </right>
      <top style="hair">
        <color theme="0" tint="-0.499984740745262"/>
      </top>
      <bottom/>
      <diagonal/>
    </border>
    <border>
      <left style="thin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medium">
        <color rgb="FF2887A9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/>
      <bottom style="medium">
        <color rgb="FF2887A9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rgb="FF2887A9"/>
      </bottom>
      <diagonal/>
    </border>
    <border>
      <left style="hair">
        <color theme="0" tint="-0.499984740745262"/>
      </left>
      <right style="medium">
        <color rgb="FF2887A9"/>
      </right>
      <top/>
      <bottom style="medium">
        <color rgb="FF2887A9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medium">
        <color rgb="FF0099CC"/>
      </left>
      <right/>
      <top/>
      <bottom/>
      <diagonal/>
    </border>
    <border>
      <left/>
      <right style="medium">
        <color rgb="FF0099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9CC"/>
      </bottom>
      <diagonal/>
    </border>
    <border>
      <left/>
      <right style="medium">
        <color rgb="FF0099CC"/>
      </right>
      <top/>
      <bottom style="medium">
        <color rgb="FF0099CC"/>
      </bottom>
      <diagonal/>
    </border>
    <border>
      <left style="medium">
        <color rgb="FF0099CC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0" xfId="0" applyFont="1" applyFill="1"/>
    <xf numFmtId="0" fontId="3" fillId="0" borderId="3" xfId="0" applyFont="1" applyBorder="1"/>
    <xf numFmtId="0" fontId="4" fillId="4" borderId="5" xfId="0" applyFont="1" applyFill="1" applyBorder="1" applyAlignment="1">
      <alignment horizontal="center" vertical="top"/>
    </xf>
    <xf numFmtId="0" fontId="6" fillId="4" borderId="6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6" xfId="0" applyFont="1" applyFill="1" applyBorder="1" applyAlignment="1">
      <alignment vertical="center"/>
    </xf>
    <xf numFmtId="0" fontId="3" fillId="4" borderId="0" xfId="0" applyFont="1" applyFill="1"/>
    <xf numFmtId="0" fontId="3" fillId="0" borderId="0" xfId="0" applyFont="1"/>
    <xf numFmtId="0" fontId="4" fillId="4" borderId="9" xfId="0" applyFont="1" applyFill="1" applyBorder="1" applyAlignment="1">
      <alignment horizontal="center" vertical="top"/>
    </xf>
    <xf numFmtId="0" fontId="9" fillId="4" borderId="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/>
    </xf>
    <xf numFmtId="0" fontId="11" fillId="6" borderId="13" xfId="0" applyFont="1" applyFill="1" applyBorder="1" applyAlignment="1">
      <alignment vertical="center"/>
    </xf>
    <xf numFmtId="0" fontId="1" fillId="6" borderId="13" xfId="0" applyFont="1" applyFill="1" applyBorder="1"/>
    <xf numFmtId="0" fontId="1" fillId="6" borderId="14" xfId="0" applyFont="1" applyFill="1" applyBorder="1"/>
    <xf numFmtId="0" fontId="1" fillId="6" borderId="0" xfId="0" applyFont="1" applyFill="1"/>
    <xf numFmtId="0" fontId="11" fillId="5" borderId="1" xfId="0" applyFont="1" applyFill="1" applyBorder="1" applyAlignment="1">
      <alignment horizontal="center" vertical="center" textRotation="90" wrapText="1"/>
    </xf>
    <xf numFmtId="0" fontId="12" fillId="6" borderId="15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2" xfId="0" applyFont="1" applyFill="1" applyBorder="1"/>
    <xf numFmtId="0" fontId="1" fillId="7" borderId="2" xfId="0" applyFont="1" applyFill="1" applyBorder="1"/>
    <xf numFmtId="0" fontId="1" fillId="6" borderId="18" xfId="0" applyFont="1" applyFill="1" applyBorder="1"/>
    <xf numFmtId="0" fontId="11" fillId="6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5" xfId="0" applyFont="1" applyFill="1" applyBorder="1"/>
    <xf numFmtId="0" fontId="1" fillId="6" borderId="19" xfId="0" applyFont="1" applyFill="1" applyBorder="1" applyAlignment="1">
      <alignment vertical="center"/>
    </xf>
    <xf numFmtId="0" fontId="1" fillId="6" borderId="20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22" xfId="0" applyFont="1" applyFill="1" applyBorder="1"/>
    <xf numFmtId="0" fontId="11" fillId="4" borderId="1" xfId="0" applyFont="1" applyFill="1" applyBorder="1" applyAlignment="1">
      <alignment horizontal="center" vertical="center" textRotation="90" wrapText="1"/>
    </xf>
    <xf numFmtId="0" fontId="11" fillId="4" borderId="0" xfId="0" applyFont="1" applyFill="1" applyAlignment="1">
      <alignment horizontal="center" vertical="center" textRotation="90" wrapText="1"/>
    </xf>
    <xf numFmtId="0" fontId="11" fillId="4" borderId="3" xfId="0" applyFont="1" applyFill="1" applyBorder="1" applyAlignment="1">
      <alignment horizontal="center" vertical="center" textRotation="90" wrapText="1"/>
    </xf>
    <xf numFmtId="0" fontId="12" fillId="5" borderId="1" xfId="0" applyFont="1" applyFill="1" applyBorder="1" applyAlignment="1">
      <alignment horizontal="center"/>
    </xf>
    <xf numFmtId="0" fontId="1" fillId="6" borderId="23" xfId="0" applyFont="1" applyFill="1" applyBorder="1" applyAlignment="1">
      <alignment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3" xfId="0" applyFont="1" applyFill="1" applyBorder="1" applyAlignment="1">
      <alignment horizontal="left" vertical="center"/>
    </xf>
    <xf numFmtId="0" fontId="1" fillId="6" borderId="25" xfId="0" applyFont="1" applyFill="1" applyBorder="1"/>
    <xf numFmtId="0" fontId="1" fillId="7" borderId="25" xfId="0" applyFont="1" applyFill="1" applyBorder="1"/>
    <xf numFmtId="0" fontId="11" fillId="6" borderId="0" xfId="0" applyFont="1" applyFill="1" applyAlignment="1">
      <alignment vertical="center"/>
    </xf>
    <xf numFmtId="0" fontId="1" fillId="7" borderId="22" xfId="0" applyFont="1" applyFill="1" applyBorder="1"/>
    <xf numFmtId="0" fontId="1" fillId="6" borderId="3" xfId="0" applyFont="1" applyFill="1" applyBorder="1"/>
    <xf numFmtId="0" fontId="12" fillId="4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left" vertical="center" wrapText="1"/>
    </xf>
    <xf numFmtId="0" fontId="9" fillId="7" borderId="24" xfId="0" applyFont="1" applyFill="1" applyBorder="1"/>
    <xf numFmtId="0" fontId="9" fillId="7" borderId="13" xfId="0" applyFont="1" applyFill="1" applyBorder="1"/>
    <xf numFmtId="0" fontId="1" fillId="7" borderId="24" xfId="0" applyFont="1" applyFill="1" applyBorder="1"/>
    <xf numFmtId="0" fontId="11" fillId="5" borderId="0" xfId="0" applyFont="1" applyFill="1" applyAlignment="1">
      <alignment horizontal="center" vertical="center" textRotation="90" wrapText="1"/>
    </xf>
    <xf numFmtId="0" fontId="14" fillId="6" borderId="15" xfId="0" applyFont="1" applyFill="1" applyBorder="1" applyAlignment="1">
      <alignment vertical="center"/>
    </xf>
    <xf numFmtId="0" fontId="9" fillId="7" borderId="17" xfId="0" applyFont="1" applyFill="1" applyBorder="1"/>
    <xf numFmtId="0" fontId="9" fillId="7" borderId="2" xfId="0" applyFont="1" applyFill="1" applyBorder="1"/>
    <xf numFmtId="0" fontId="1" fillId="7" borderId="17" xfId="0" applyFont="1" applyFill="1" applyBorder="1"/>
    <xf numFmtId="0" fontId="1" fillId="6" borderId="26" xfId="0" applyFont="1" applyFill="1" applyBorder="1"/>
    <xf numFmtId="0" fontId="1" fillId="0" borderId="2" xfId="0" applyFont="1" applyBorder="1"/>
    <xf numFmtId="0" fontId="0" fillId="6" borderId="2" xfId="0" applyFill="1" applyBorder="1"/>
    <xf numFmtId="0" fontId="1" fillId="7" borderId="15" xfId="0" applyFont="1" applyFill="1" applyBorder="1"/>
    <xf numFmtId="0" fontId="1" fillId="7" borderId="0" xfId="0" applyFont="1" applyFill="1"/>
    <xf numFmtId="0" fontId="1" fillId="0" borderId="15" xfId="0" applyFont="1" applyBorder="1"/>
    <xf numFmtId="0" fontId="0" fillId="6" borderId="18" xfId="0" applyFill="1" applyBorder="1"/>
    <xf numFmtId="0" fontId="0" fillId="6" borderId="0" xfId="0" applyFill="1"/>
    <xf numFmtId="0" fontId="1" fillId="9" borderId="25" xfId="0" applyFont="1" applyFill="1" applyBorder="1"/>
    <xf numFmtId="0" fontId="1" fillId="9" borderId="22" xfId="0" applyFont="1" applyFill="1" applyBorder="1"/>
    <xf numFmtId="0" fontId="3" fillId="0" borderId="0" xfId="0" applyFont="1" applyFill="1"/>
    <xf numFmtId="0" fontId="3" fillId="10" borderId="3" xfId="0" applyFont="1" applyFill="1" applyBorder="1"/>
    <xf numFmtId="0" fontId="3" fillId="10" borderId="0" xfId="0" applyFont="1" applyFill="1"/>
    <xf numFmtId="0" fontId="18" fillId="2" borderId="0" xfId="0" applyFont="1" applyFill="1" applyAlignment="1">
      <alignment horizontal="center" textRotation="90"/>
    </xf>
    <xf numFmtId="0" fontId="7" fillId="4" borderId="0" xfId="0" applyFont="1" applyFill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top" wrapText="1"/>
    </xf>
    <xf numFmtId="0" fontId="11" fillId="6" borderId="13" xfId="0" applyFont="1" applyFill="1" applyBorder="1" applyAlignment="1">
      <alignment horizontal="left" vertical="center" wrapText="1"/>
    </xf>
    <xf numFmtId="0" fontId="3" fillId="11" borderId="0" xfId="0" applyFont="1" applyFill="1"/>
    <xf numFmtId="0" fontId="16" fillId="11" borderId="0" xfId="0" applyFont="1" applyFill="1" applyAlignment="1">
      <alignment horizontal="right"/>
    </xf>
    <xf numFmtId="0" fontId="3" fillId="11" borderId="0" xfId="0" applyFont="1" applyFill="1" applyAlignment="1"/>
    <xf numFmtId="0" fontId="3" fillId="2" borderId="0" xfId="0" applyFont="1" applyFill="1" applyAlignment="1"/>
    <xf numFmtId="0" fontId="13" fillId="11" borderId="0" xfId="0" applyFont="1" applyFill="1" applyAlignment="1">
      <alignment horizontal="center" wrapText="1"/>
    </xf>
    <xf numFmtId="0" fontId="18" fillId="11" borderId="0" xfId="0" applyFont="1" applyFill="1" applyAlignment="1">
      <alignment horizontal="center" textRotation="90"/>
    </xf>
    <xf numFmtId="0" fontId="3" fillId="11" borderId="0" xfId="0" applyFont="1" applyFill="1" applyAlignment="1">
      <alignment horizontal="right"/>
    </xf>
    <xf numFmtId="0" fontId="1" fillId="0" borderId="0" xfId="0" applyFont="1"/>
    <xf numFmtId="0" fontId="9" fillId="4" borderId="8" xfId="0" applyFont="1" applyFill="1" applyBorder="1" applyAlignment="1">
      <alignment horizontal="center" vertical="top" wrapText="1"/>
    </xf>
    <xf numFmtId="0" fontId="24" fillId="4" borderId="9" xfId="0" applyFont="1" applyFill="1" applyBorder="1" applyAlignment="1">
      <alignment horizontal="center" vertical="top" wrapText="1"/>
    </xf>
    <xf numFmtId="0" fontId="11" fillId="6" borderId="30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3" xfId="0" applyFont="1" applyFill="1" applyBorder="1"/>
    <xf numFmtId="0" fontId="1" fillId="6" borderId="33" xfId="0" applyFont="1" applyFill="1" applyBorder="1"/>
    <xf numFmtId="0" fontId="1" fillId="6" borderId="34" xfId="0" applyFont="1" applyFill="1" applyBorder="1"/>
    <xf numFmtId="0" fontId="14" fillId="6" borderId="16" xfId="0" applyFont="1" applyFill="1" applyBorder="1" applyAlignment="1">
      <alignment vertical="center"/>
    </xf>
    <xf numFmtId="0" fontId="1" fillId="0" borderId="13" xfId="0" applyFont="1" applyBorder="1"/>
    <xf numFmtId="0" fontId="1" fillId="6" borderId="35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6" borderId="36" xfId="0" applyFont="1" applyFill="1" applyBorder="1"/>
    <xf numFmtId="0" fontId="1" fillId="7" borderId="36" xfId="0" applyFont="1" applyFill="1" applyBorder="1"/>
    <xf numFmtId="0" fontId="1" fillId="6" borderId="37" xfId="0" applyFont="1" applyFill="1" applyBorder="1"/>
    <xf numFmtId="0" fontId="11" fillId="6" borderId="23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9" borderId="15" xfId="0" applyFont="1" applyFill="1" applyBorder="1"/>
    <xf numFmtId="0" fontId="1" fillId="0" borderId="38" xfId="0" applyFont="1" applyBorder="1" applyAlignment="1">
      <alignment vertical="center"/>
    </xf>
    <xf numFmtId="0" fontId="1" fillId="6" borderId="40" xfId="0" applyFont="1" applyFill="1" applyBorder="1"/>
    <xf numFmtId="0" fontId="1" fillId="7" borderId="40" xfId="0" applyFont="1" applyFill="1" applyBorder="1"/>
    <xf numFmtId="0" fontId="1" fillId="6" borderId="41" xfId="0" applyFont="1" applyFill="1" applyBorder="1"/>
    <xf numFmtId="0" fontId="11" fillId="0" borderId="42" xfId="0" applyFont="1" applyBorder="1" applyAlignment="1">
      <alignment vertical="top"/>
    </xf>
    <xf numFmtId="0" fontId="1" fillId="0" borderId="43" xfId="0" applyFont="1" applyBorder="1" applyAlignment="1">
      <alignment vertical="center"/>
    </xf>
    <xf numFmtId="0" fontId="1" fillId="6" borderId="43" xfId="0" applyFont="1" applyFill="1" applyBorder="1"/>
    <xf numFmtId="0" fontId="1" fillId="6" borderId="44" xfId="0" applyFont="1" applyFill="1" applyBorder="1"/>
    <xf numFmtId="0" fontId="1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11" borderId="0" xfId="0" applyFont="1" applyFill="1"/>
    <xf numFmtId="0" fontId="18" fillId="11" borderId="0" xfId="0" applyFont="1" applyFill="1" applyAlignment="1">
      <alignment textRotation="90"/>
    </xf>
    <xf numFmtId="0" fontId="1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 textRotation="90"/>
    </xf>
    <xf numFmtId="0" fontId="18" fillId="2" borderId="0" xfId="0" applyFont="1" applyFill="1" applyAlignment="1">
      <alignment horizontal="center" textRotation="90"/>
    </xf>
    <xf numFmtId="0" fontId="31" fillId="11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1" fillId="2" borderId="0" xfId="0" applyFont="1" applyFill="1" applyAlignment="1">
      <alignment horizontal="right"/>
    </xf>
    <xf numFmtId="0" fontId="0" fillId="11" borderId="0" xfId="0" applyFill="1"/>
    <xf numFmtId="0" fontId="16" fillId="11" borderId="0" xfId="0" applyFont="1" applyFill="1"/>
    <xf numFmtId="0" fontId="0" fillId="11" borderId="0" xfId="0" applyFill="1" applyAlignment="1">
      <alignment horizontal="center"/>
    </xf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33" fillId="13" borderId="0" xfId="0" applyFont="1" applyFill="1" applyAlignment="1">
      <alignment horizontal="center"/>
    </xf>
    <xf numFmtId="0" fontId="27" fillId="13" borderId="46" xfId="0" applyFont="1" applyFill="1" applyBorder="1" applyAlignment="1">
      <alignment vertical="center"/>
    </xf>
    <xf numFmtId="0" fontId="27" fillId="13" borderId="0" xfId="0" applyFont="1" applyFill="1" applyAlignment="1">
      <alignment vertical="center"/>
    </xf>
    <xf numFmtId="0" fontId="30" fillId="13" borderId="0" xfId="0" applyFont="1" applyFill="1"/>
    <xf numFmtId="0" fontId="35" fillId="13" borderId="0" xfId="0" applyFont="1" applyFill="1" applyAlignment="1">
      <alignment horizontal="center" vertical="top" wrapText="1"/>
    </xf>
    <xf numFmtId="0" fontId="39" fillId="13" borderId="0" xfId="0" applyFont="1" applyFill="1" applyAlignment="1">
      <alignment horizontal="center"/>
    </xf>
    <xf numFmtId="0" fontId="27" fillId="13" borderId="0" xfId="0" applyFont="1" applyFill="1" applyAlignment="1">
      <alignment horizontal="center" vertical="center"/>
    </xf>
    <xf numFmtId="0" fontId="35" fillId="13" borderId="0" xfId="0" applyFont="1" applyFill="1" applyAlignment="1">
      <alignment horizontal="center" vertical="top"/>
    </xf>
    <xf numFmtId="0" fontId="27" fillId="13" borderId="0" xfId="0" applyFont="1" applyFill="1" applyAlignment="1">
      <alignment horizontal="center"/>
    </xf>
    <xf numFmtId="0" fontId="0" fillId="5" borderId="47" xfId="0" applyFill="1" applyBorder="1"/>
    <xf numFmtId="0" fontId="40" fillId="11" borderId="0" xfId="0" applyFont="1" applyFill="1" applyAlignment="1">
      <alignment vertical="center"/>
    </xf>
    <xf numFmtId="0" fontId="30" fillId="11" borderId="0" xfId="0" applyFont="1" applyFill="1"/>
    <xf numFmtId="0" fontId="27" fillId="11" borderId="0" xfId="0" applyFont="1" applyFill="1" applyAlignment="1">
      <alignment horizontal="left"/>
    </xf>
    <xf numFmtId="0" fontId="40" fillId="11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1" fillId="5" borderId="0" xfId="0" applyFont="1" applyFill="1" applyAlignment="1">
      <alignment horizontal="center" vertical="center" textRotation="90" wrapText="1"/>
    </xf>
    <xf numFmtId="49" fontId="29" fillId="0" borderId="0" xfId="0" applyNumberFormat="1" applyFont="1"/>
    <xf numFmtId="0" fontId="29" fillId="0" borderId="0" xfId="0" applyFont="1"/>
    <xf numFmtId="3" fontId="42" fillId="0" borderId="0" xfId="0" applyNumberFormat="1" applyFont="1"/>
    <xf numFmtId="3" fontId="42" fillId="9" borderId="0" xfId="0" applyNumberFormat="1" applyFont="1" applyFill="1"/>
    <xf numFmtId="3" fontId="42" fillId="0" borderId="48" xfId="0" applyNumberFormat="1" applyFont="1" applyBorder="1"/>
    <xf numFmtId="0" fontId="0" fillId="13" borderId="47" xfId="0" applyFill="1" applyBorder="1"/>
    <xf numFmtId="0" fontId="0" fillId="13" borderId="0" xfId="0" applyFill="1"/>
    <xf numFmtId="0" fontId="29" fillId="13" borderId="0" xfId="0" applyFont="1" applyFill="1"/>
    <xf numFmtId="1" fontId="42" fillId="13" borderId="0" xfId="0" applyNumberFormat="1" applyFont="1" applyFill="1"/>
    <xf numFmtId="1" fontId="42" fillId="13" borderId="48" xfId="0" applyNumberFormat="1" applyFont="1" applyFill="1" applyBorder="1"/>
    <xf numFmtId="0" fontId="0" fillId="5" borderId="0" xfId="0" applyFill="1"/>
    <xf numFmtId="1" fontId="42" fillId="0" borderId="0" xfId="0" applyNumberFormat="1" applyFont="1"/>
    <xf numFmtId="1" fontId="42" fillId="7" borderId="0" xfId="0" applyNumberFormat="1" applyFont="1" applyFill="1"/>
    <xf numFmtId="1" fontId="42" fillId="9" borderId="0" xfId="0" applyNumberFormat="1" applyFont="1" applyFill="1"/>
    <xf numFmtId="0" fontId="29" fillId="5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0" borderId="49" xfId="0" applyBorder="1"/>
    <xf numFmtId="0" fontId="0" fillId="0" borderId="0" xfId="0" applyAlignment="1">
      <alignment wrapText="1"/>
    </xf>
    <xf numFmtId="0" fontId="0" fillId="0" borderId="50" xfId="0" applyBorder="1"/>
    <xf numFmtId="3" fontId="42" fillId="0" borderId="50" xfId="0" applyNumberFormat="1" applyFont="1" applyBorder="1"/>
    <xf numFmtId="3" fontId="42" fillId="0" borderId="51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/>
    <xf numFmtId="0" fontId="28" fillId="0" borderId="0" xfId="0" applyFont="1"/>
    <xf numFmtId="0" fontId="1" fillId="14" borderId="0" xfId="0" applyFont="1" applyFill="1"/>
    <xf numFmtId="0" fontId="0" fillId="14" borderId="0" xfId="0" applyFill="1"/>
    <xf numFmtId="0" fontId="1" fillId="0" borderId="0" xfId="0" applyFont="1" applyFill="1"/>
    <xf numFmtId="0" fontId="1" fillId="11" borderId="2" xfId="0" applyFont="1" applyFill="1" applyBorder="1"/>
    <xf numFmtId="0" fontId="16" fillId="0" borderId="0" xfId="0" applyFont="1" applyFill="1"/>
    <xf numFmtId="0" fontId="16" fillId="2" borderId="2" xfId="0" applyFont="1" applyFill="1" applyBorder="1"/>
    <xf numFmtId="0" fontId="43" fillId="2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Alignment="1">
      <alignment horizontal="left"/>
    </xf>
    <xf numFmtId="0" fontId="16" fillId="8" borderId="0" xfId="0" applyFont="1" applyFill="1"/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4" borderId="6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textRotation="90"/>
    </xf>
    <xf numFmtId="0" fontId="18" fillId="2" borderId="0" xfId="0" applyFont="1" applyFill="1" applyAlignment="1">
      <alignment horizontal="center" textRotation="90"/>
    </xf>
    <xf numFmtId="0" fontId="18" fillId="11" borderId="0" xfId="0" applyFont="1" applyFill="1" applyAlignment="1">
      <alignment horizontal="center" textRotation="90"/>
    </xf>
    <xf numFmtId="0" fontId="7" fillId="10" borderId="5" xfId="0" applyFont="1" applyFill="1" applyBorder="1" applyAlignment="1">
      <alignment horizontal="center" vertical="top" wrapText="1"/>
    </xf>
    <xf numFmtId="0" fontId="7" fillId="10" borderId="0" xfId="0" applyFont="1" applyFill="1" applyAlignment="1">
      <alignment horizontal="center" vertical="top" wrapText="1"/>
    </xf>
    <xf numFmtId="0" fontId="7" fillId="10" borderId="9" xfId="0" applyFont="1" applyFill="1" applyBorder="1" applyAlignment="1">
      <alignment horizontal="center" vertical="top" wrapText="1"/>
    </xf>
    <xf numFmtId="0" fontId="7" fillId="12" borderId="5" xfId="0" applyFont="1" applyFill="1" applyBorder="1" applyAlignment="1">
      <alignment horizontal="center" vertical="top" wrapText="1"/>
    </xf>
    <xf numFmtId="0" fontId="7" fillId="12" borderId="0" xfId="0" applyFont="1" applyFill="1" applyAlignment="1">
      <alignment horizontal="center" vertical="top" wrapText="1"/>
    </xf>
    <xf numFmtId="0" fontId="7" fillId="12" borderId="9" xfId="0" applyFont="1" applyFill="1" applyBorder="1" applyAlignment="1">
      <alignment horizontal="center" vertical="top" wrapText="1"/>
    </xf>
    <xf numFmtId="0" fontId="6" fillId="8" borderId="27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 wrapText="1"/>
    </xf>
    <xf numFmtId="0" fontId="6" fillId="8" borderId="29" xfId="0" applyFont="1" applyFill="1" applyBorder="1" applyAlignment="1">
      <alignment horizontal="center" vertical="top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textRotation="90" wrapText="1"/>
    </xf>
    <xf numFmtId="0" fontId="11" fillId="4" borderId="0" xfId="0" applyFont="1" applyFill="1" applyAlignment="1">
      <alignment horizontal="center" vertical="center" textRotation="90" wrapText="1"/>
    </xf>
    <xf numFmtId="0" fontId="11" fillId="4" borderId="3" xfId="0" applyFont="1" applyFill="1" applyBorder="1" applyAlignment="1">
      <alignment horizontal="center" vertical="center" textRotation="90" wrapText="1"/>
    </xf>
    <xf numFmtId="0" fontId="8" fillId="4" borderId="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1" xfId="0" applyFont="1" applyFill="1" applyBorder="1" applyAlignment="1">
      <alignment horizontal="center" vertical="top" wrapText="1"/>
    </xf>
    <xf numFmtId="0" fontId="10" fillId="4" borderId="11" xfId="0" applyFont="1" applyFill="1" applyBorder="1" applyAlignment="1">
      <alignment horizontal="center" vertical="top" wrapText="1"/>
    </xf>
    <xf numFmtId="0" fontId="7" fillId="4" borderId="12" xfId="0" applyFont="1" applyFill="1" applyBorder="1" applyAlignment="1">
      <alignment horizontal="center" vertical="center" wrapText="1"/>
    </xf>
    <xf numFmtId="0" fontId="29" fillId="5" borderId="47" xfId="0" applyFont="1" applyFill="1" applyBorder="1" applyAlignment="1">
      <alignment horizontal="center" vertical="center" textRotation="90" wrapText="1"/>
    </xf>
    <xf numFmtId="0" fontId="29" fillId="5" borderId="52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50" xfId="0" applyBorder="1" applyAlignment="1">
      <alignment horizontal="left"/>
    </xf>
    <xf numFmtId="0" fontId="27" fillId="13" borderId="0" xfId="0" applyFont="1" applyFill="1" applyAlignment="1">
      <alignment horizontal="center" vertical="center"/>
    </xf>
    <xf numFmtId="0" fontId="27" fillId="13" borderId="46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textRotation="90"/>
    </xf>
    <xf numFmtId="0" fontId="33" fillId="13" borderId="0" xfId="0" applyFont="1" applyFill="1" applyAlignment="1">
      <alignment horizontal="center"/>
    </xf>
    <xf numFmtId="0" fontId="35" fillId="13" borderId="0" xfId="0" applyFont="1" applyFill="1" applyAlignment="1">
      <alignment horizontal="center" vertical="top" wrapText="1"/>
    </xf>
    <xf numFmtId="0" fontId="37" fillId="13" borderId="0" xfId="0" applyFont="1" applyFill="1" applyAlignment="1">
      <alignment horizontal="center" vertical="top" wrapText="1"/>
    </xf>
    <xf numFmtId="0" fontId="35" fillId="13" borderId="0" xfId="0" applyFont="1" applyFill="1" applyAlignment="1">
      <alignment horizontal="center" vertical="top"/>
    </xf>
    <xf numFmtId="0" fontId="27" fillId="13" borderId="46" xfId="0" applyFont="1" applyFill="1" applyBorder="1" applyAlignment="1">
      <alignment horizontal="center" vertical="center" wrapText="1"/>
    </xf>
    <xf numFmtId="0" fontId="39" fillId="13" borderId="0" xfId="0" applyFont="1" applyFill="1" applyAlignment="1">
      <alignment horizontal="center"/>
    </xf>
    <xf numFmtId="0" fontId="27" fillId="13" borderId="0" xfId="0" applyFont="1" applyFill="1" applyAlignment="1">
      <alignment horizontal="left"/>
    </xf>
    <xf numFmtId="0" fontId="31" fillId="5" borderId="4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2297907</xdr:colOff>
      <xdr:row>4</xdr:row>
      <xdr:rowOff>833438</xdr:rowOff>
    </xdr:from>
    <xdr:to>
      <xdr:col>9</xdr:col>
      <xdr:colOff>2306638</xdr:colOff>
      <xdr:row>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DF40E6D-DAEB-44FD-99DD-474662C8267F}"/>
            </a:ext>
          </a:extLst>
        </xdr:cNvPr>
        <xdr:cNvCxnSpPr/>
      </xdr:nvCxnSpPr>
      <xdr:spPr>
        <a:xfrm>
          <a:off x="4119087" y="2045018"/>
          <a:ext cx="8731" cy="26384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367507</xdr:colOff>
      <xdr:row>5</xdr:row>
      <xdr:rowOff>47625</xdr:rowOff>
    </xdr:from>
    <xdr:to>
      <xdr:col>12</xdr:col>
      <xdr:colOff>234951</xdr:colOff>
      <xdr:row>5</xdr:row>
      <xdr:rowOff>86519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8E51D6-7BE1-492F-9018-B41BA1E04BF8}"/>
            </a:ext>
          </a:extLst>
        </xdr:cNvPr>
        <xdr:cNvCxnSpPr/>
      </xdr:nvCxnSpPr>
      <xdr:spPr>
        <a:xfrm>
          <a:off x="6219667" y="2181225"/>
          <a:ext cx="233204" cy="3889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1450075</xdr:colOff>
      <xdr:row>6</xdr:row>
      <xdr:rowOff>9478</xdr:rowOff>
    </xdr:from>
    <xdr:to>
      <xdr:col>9</xdr:col>
      <xdr:colOff>1450075</xdr:colOff>
      <xdr:row>6</xdr:row>
      <xdr:rowOff>284329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243B2E0-D777-4B37-90B9-E89EA1FDDC59}"/>
            </a:ext>
          </a:extLst>
        </xdr:cNvPr>
        <xdr:cNvCxnSpPr/>
      </xdr:nvCxnSpPr>
      <xdr:spPr>
        <a:xfrm>
          <a:off x="7805155" y="1792558"/>
          <a:ext cx="0" cy="27485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298450</xdr:colOff>
      <xdr:row>6</xdr:row>
      <xdr:rowOff>228600</xdr:rowOff>
    </xdr:from>
    <xdr:to>
      <xdr:col>12</xdr:col>
      <xdr:colOff>114300</xdr:colOff>
      <xdr:row>6</xdr:row>
      <xdr:rowOff>234950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1317CE6-C3E9-4D6A-A16F-3C1599047F48}"/>
            </a:ext>
          </a:extLst>
        </xdr:cNvPr>
        <xdr:cNvCxnSpPr/>
      </xdr:nvCxnSpPr>
      <xdr:spPr>
        <a:xfrm flipV="1">
          <a:off x="11301730" y="2011680"/>
          <a:ext cx="135890" cy="63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.sharepoint.com/sites/DESA-STATS-ESGIB/Shared%20Documents/EEAS/SEEA/Data/Dissemination/Consultancy%202020/Specs/Combined%20presentation%20for%20air%20emissi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F6">
            <v>121876</v>
          </cell>
          <cell r="G6">
            <v>116473</v>
          </cell>
          <cell r="H6">
            <v>1398235</v>
          </cell>
          <cell r="I6">
            <v>1581433</v>
          </cell>
          <cell r="J6">
            <v>178987</v>
          </cell>
          <cell r="K6">
            <v>195769</v>
          </cell>
          <cell r="N6">
            <v>4753192</v>
          </cell>
          <cell r="O6">
            <v>4362799</v>
          </cell>
        </row>
        <row r="7">
          <cell r="F7">
            <v>98362</v>
          </cell>
          <cell r="G7">
            <v>103131</v>
          </cell>
          <cell r="H7">
            <v>978655</v>
          </cell>
          <cell r="I7">
            <v>1521247</v>
          </cell>
          <cell r="J7">
            <v>156723</v>
          </cell>
          <cell r="K7">
            <v>180772</v>
          </cell>
          <cell r="N7">
            <v>3125467</v>
          </cell>
          <cell r="O7">
            <v>3899641</v>
          </cell>
        </row>
        <row r="9">
          <cell r="F9">
            <v>23514</v>
          </cell>
          <cell r="G9">
            <v>13342</v>
          </cell>
          <cell r="H9">
            <v>419580</v>
          </cell>
          <cell r="I9">
            <v>60186</v>
          </cell>
          <cell r="J9">
            <v>22264</v>
          </cell>
          <cell r="K9">
            <v>14997</v>
          </cell>
          <cell r="N9">
            <v>1627725</v>
          </cell>
          <cell r="O9">
            <v>463158</v>
          </cell>
        </row>
        <row r="10">
          <cell r="F10">
            <v>178</v>
          </cell>
          <cell r="G10">
            <v>185</v>
          </cell>
          <cell r="H10">
            <v>1734</v>
          </cell>
          <cell r="I10">
            <v>1865</v>
          </cell>
          <cell r="J10">
            <v>67</v>
          </cell>
          <cell r="K10">
            <v>61</v>
          </cell>
          <cell r="N10">
            <v>8729</v>
          </cell>
          <cell r="O10">
            <v>7448</v>
          </cell>
        </row>
        <row r="11">
          <cell r="F11"/>
          <cell r="G11"/>
          <cell r="H11"/>
          <cell r="I11"/>
          <cell r="J11"/>
          <cell r="K11"/>
          <cell r="N11"/>
          <cell r="O11"/>
        </row>
        <row r="14">
          <cell r="F14">
            <v>3452</v>
          </cell>
          <cell r="G14">
            <v>2121</v>
          </cell>
          <cell r="H14">
            <v>38744</v>
          </cell>
          <cell r="I14">
            <v>41434</v>
          </cell>
          <cell r="J14">
            <v>49856</v>
          </cell>
          <cell r="K14">
            <v>53197</v>
          </cell>
          <cell r="N14">
            <v>31254</v>
          </cell>
          <cell r="O14">
            <v>28828</v>
          </cell>
        </row>
        <row r="15">
          <cell r="F15">
            <v>78</v>
          </cell>
          <cell r="G15">
            <v>36</v>
          </cell>
          <cell r="H15">
            <v>12</v>
          </cell>
          <cell r="I15">
            <v>16</v>
          </cell>
          <cell r="J15">
            <v>3</v>
          </cell>
          <cell r="K15">
            <v>4</v>
          </cell>
          <cell r="N15">
            <v>387</v>
          </cell>
          <cell r="O15">
            <v>237</v>
          </cell>
        </row>
        <row r="16">
          <cell r="F16"/>
          <cell r="G16"/>
          <cell r="H16">
            <v>3</v>
          </cell>
          <cell r="I16">
            <v>4</v>
          </cell>
          <cell r="J16">
            <v>2</v>
          </cell>
          <cell r="K16">
            <v>1</v>
          </cell>
          <cell r="N16">
            <v>3</v>
          </cell>
          <cell r="O16">
            <v>2</v>
          </cell>
        </row>
        <row r="17">
          <cell r="F17">
            <v>5</v>
          </cell>
          <cell r="G17">
            <v>6</v>
          </cell>
          <cell r="H17">
            <v>44</v>
          </cell>
          <cell r="I17">
            <v>38</v>
          </cell>
          <cell r="J17">
            <v>34</v>
          </cell>
          <cell r="K17">
            <v>23</v>
          </cell>
          <cell r="N17">
            <v>78</v>
          </cell>
          <cell r="O17">
            <v>65</v>
          </cell>
        </row>
        <row r="18">
          <cell r="F18"/>
          <cell r="G18"/>
          <cell r="H18">
            <v>31</v>
          </cell>
          <cell r="I18">
            <v>28</v>
          </cell>
          <cell r="J18">
            <v>8</v>
          </cell>
          <cell r="K18">
            <v>6</v>
          </cell>
          <cell r="N18">
            <v>2</v>
          </cell>
          <cell r="O18">
            <v>2</v>
          </cell>
        </row>
        <row r="19">
          <cell r="F19">
            <v>3</v>
          </cell>
          <cell r="G19">
            <v>8</v>
          </cell>
          <cell r="H19">
            <v>37</v>
          </cell>
          <cell r="I19">
            <v>40</v>
          </cell>
          <cell r="J19"/>
          <cell r="K19"/>
          <cell r="N19">
            <v>35</v>
          </cell>
          <cell r="O19">
            <v>26</v>
          </cell>
        </row>
        <row r="20">
          <cell r="F20"/>
          <cell r="G20"/>
          <cell r="H20">
            <v>11</v>
          </cell>
          <cell r="I20">
            <v>9</v>
          </cell>
          <cell r="J20"/>
          <cell r="K20"/>
          <cell r="N20">
            <v>3</v>
          </cell>
          <cell r="O20">
            <v>4</v>
          </cell>
        </row>
        <row r="21">
          <cell r="F21"/>
          <cell r="G21"/>
          <cell r="H21"/>
          <cell r="I21"/>
          <cell r="J21"/>
          <cell r="K21"/>
          <cell r="N21"/>
          <cell r="O21"/>
        </row>
        <row r="22">
          <cell r="F22">
            <v>66</v>
          </cell>
          <cell r="G22">
            <v>54</v>
          </cell>
          <cell r="H22">
            <v>2456</v>
          </cell>
          <cell r="I22">
            <v>1065</v>
          </cell>
          <cell r="J22">
            <v>23</v>
          </cell>
          <cell r="K22">
            <v>14</v>
          </cell>
          <cell r="N22">
            <v>10382</v>
          </cell>
          <cell r="O22">
            <v>9217</v>
          </cell>
        </row>
        <row r="23">
          <cell r="F23"/>
          <cell r="G23"/>
          <cell r="H23"/>
          <cell r="I23"/>
          <cell r="J23"/>
          <cell r="K23"/>
          <cell r="N23"/>
          <cell r="O23"/>
        </row>
        <row r="24">
          <cell r="F24"/>
          <cell r="G24"/>
          <cell r="H24"/>
          <cell r="I24"/>
          <cell r="J24"/>
          <cell r="K24"/>
          <cell r="N24"/>
          <cell r="O24"/>
        </row>
        <row r="25">
          <cell r="F25"/>
          <cell r="G25"/>
          <cell r="H25">
            <v>7</v>
          </cell>
          <cell r="I25">
            <v>5</v>
          </cell>
          <cell r="J25"/>
          <cell r="K25"/>
          <cell r="N25">
            <v>65</v>
          </cell>
          <cell r="O25">
            <v>50</v>
          </cell>
        </row>
        <row r="26">
          <cell r="F26"/>
          <cell r="G26"/>
          <cell r="H26"/>
          <cell r="I26"/>
          <cell r="J26"/>
          <cell r="K26"/>
          <cell r="N26">
            <v>3</v>
          </cell>
          <cell r="O26">
            <v>2</v>
          </cell>
        </row>
        <row r="27">
          <cell r="F27"/>
          <cell r="G27"/>
          <cell r="H27">
            <v>2</v>
          </cell>
          <cell r="I27">
            <v>1</v>
          </cell>
          <cell r="J27"/>
          <cell r="K27"/>
          <cell r="N27">
            <v>8</v>
          </cell>
          <cell r="O27">
            <v>6</v>
          </cell>
        </row>
        <row r="28">
          <cell r="F28"/>
          <cell r="G28"/>
          <cell r="H28"/>
          <cell r="I28"/>
          <cell r="J28">
            <v>1</v>
          </cell>
          <cell r="K28">
            <v>1</v>
          </cell>
          <cell r="N28">
            <v>1</v>
          </cell>
          <cell r="O28">
            <v>2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bdulla Gozalov" id="{4AD7A5AF-7596-4D5B-A81A-6462A73AF53B}" userId="Abdulla Gozalov" providerId="None"/>
  <person displayName="Jessica Ying Chan" id="{ECDD52A4-CD65-4A83-8B31-7E3F4CDDAE15}" userId="S::jessica.chan@un.org::71c79257-92b0-40a1-9e6b-3b55fd4596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1-02-17T21:56:04.57" personId="{ECDD52A4-CD65-4A83-8B31-7E3F4CDDAE15}" id="{61BE0520-D1F8-4182-844B-B23CE2858D66}">
    <text>Changed this to C_EN. As per the new, yet to be released DSD, we are changing this from C to C_EN.</text>
  </threadedComment>
  <threadedComment ref="D14" dT="2021-02-17T21:56:04.57" personId="{ECDD52A4-CD65-4A83-8B31-7E3F4CDDAE15}" id="{6AD1D1B2-2AD9-4265-83F1-73D127BB6CC3}">
    <text>Changed this to C_EN. As per the new, yet to be released DSD, we are changing this from C to C_EN.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" dT="2021-02-26T18:37:52.33" personId="{ECDD52A4-CD65-4A83-8B31-7E3F4CDDAE15}" id="{D7BFADB1-64EF-4E2A-8748-A20911119406}">
    <text>Next version of DSDs will change this from C to C_EN (still accounting entry).</text>
  </threadedComment>
  <threadedComment ref="E14" dT="2021-02-26T18:37:52.33" personId="{ECDD52A4-CD65-4A83-8B31-7E3F4CDDAE15}" id="{E215D37A-AE27-43C2-B385-2F734B115BB4}">
    <text>Next version of DSDs will change this from C to C_EN (still accounting entry).</text>
  </threadedComment>
  <threadedComment ref="E45" dT="2021-02-26T18:38:46.34" personId="{ECDD52A4-CD65-4A83-8B31-7E3F4CDDAE15}" id="{301042D7-4DE8-4E77-B30E-5BDB1BC4FDDE}">
    <text>in next release, will be DE_EN instead of DE</text>
  </threadedComment>
  <threadedComment ref="F45" dT="2021-02-26T18:38:46.34" personId="{ECDD52A4-CD65-4A83-8B31-7E3F4CDDAE15}" id="{B54FE9ED-8587-4FE8-AB8D-95A4ABAC315A}">
    <text>in next release, will be DE_EN instead of 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9" dT="2021-03-01T23:48:25.68" personId="{4AD7A5AF-7596-4D5B-A81A-6462A73AF53B}" id="{019D3E8F-2157-4AC3-B0F6-0944E823E93D}">
    <text>STO=P1: Output by indsutry</text>
  </threadedComment>
  <threadedComment ref="J11" dT="2021-03-01T23:48:50.99" personId="{4AD7A5AF-7596-4D5B-A81A-6462A73AF53B}" id="{CAF324F0-A372-462E-9A20-CE09CC1E3171}">
    <text>STO=P2_P3: Intermediate consumption and final</text>
  </threadedComment>
  <threadedComment ref="J14" dT="2021-03-01T23:49:18.93" personId="{4AD7A5AF-7596-4D5B-A81A-6462A73AF53B}" id="{10399247-8D6D-44DB-9859-B4E9E7F0844F}">
    <text>STO=B1G: Gross Value Added (currency units)</text>
  </threadedComment>
  <threadedComment ref="J16" dT="2021-03-01T23:49:31.55" personId="{4AD7A5AF-7596-4D5B-A81A-6462A73AF53B}" id="{3094E994-CACE-434B-8E3E-F46E2BBA7EA3}">
    <text>STO=EMP: Employment</text>
  </threadedComment>
  <threadedComment ref="J19" dT="2021-03-01T18:18:17.73" personId="{ECDD52A4-CD65-4A83-8B31-7E3F4CDDAE15}" id="{62C7B39B-071D-4921-8838-F453E12A4E54}">
    <text>indicator</text>
  </threadedComment>
  <threadedComment ref="J19" dT="2021-03-01T23:50:03.66" personId="{4AD7A5AF-7596-4D5B-A81A-6462A73AF53B}" id="{75AFFF29-5958-4407-895E-658A34EBB6FC}" parentId="{62C7B39B-071D-4921-8838-F453E12A4E54}">
    <text>ENERGY_FLOWS=SIEC_0T9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6E5C-CEA8-4141-BB89-3AB80B35F40E}">
  <sheetPr codeName="Sheet1">
    <tabColor theme="9" tint="-0.499984740745262"/>
  </sheetPr>
  <dimension ref="A1:AL40"/>
  <sheetViews>
    <sheetView tabSelected="1" topLeftCell="Q1" zoomScaleNormal="100" workbookViewId="0">
      <selection activeCell="AK21" sqref="AK21"/>
    </sheetView>
  </sheetViews>
  <sheetFormatPr defaultColWidth="9.109375" defaultRowHeight="10.199999999999999" x14ac:dyDescent="0.2"/>
  <cols>
    <col min="1" max="1" width="4.88671875" style="1" customWidth="1"/>
    <col min="2" max="2" width="11.88671875" style="1" bestFit="1" customWidth="1"/>
    <col min="3" max="4" width="8.88671875" style="1" customWidth="1"/>
    <col min="5" max="5" width="23.6640625" style="83" customWidth="1"/>
    <col min="6" max="7" width="2.109375" style="83" customWidth="1"/>
    <col min="8" max="8" width="43.88671875" style="83" customWidth="1"/>
    <col min="9" max="9" width="10.33203125" style="83" customWidth="1"/>
    <col min="10" max="10" width="9.88671875" style="83" customWidth="1"/>
    <col min="11" max="11" width="12.5546875" style="83" customWidth="1"/>
    <col min="12" max="15" width="11.5546875" style="83" customWidth="1"/>
    <col min="16" max="29" width="10.88671875" style="83" customWidth="1"/>
    <col min="30" max="30" width="10.44140625" style="83" customWidth="1"/>
    <col min="31" max="31" width="15" style="83" customWidth="1"/>
    <col min="32" max="32" width="11.88671875" style="83" customWidth="1"/>
    <col min="33" max="33" width="10" style="83" customWidth="1"/>
    <col min="34" max="34" width="11.109375" style="83" customWidth="1"/>
    <col min="35" max="16384" width="9.109375" style="83"/>
  </cols>
  <sheetData>
    <row r="1" spans="1:37" s="120" customFormat="1" ht="22.8" customHeight="1" x14ac:dyDescent="0.2">
      <c r="H1" s="77" t="s">
        <v>94</v>
      </c>
      <c r="I1" s="120" t="s">
        <v>102</v>
      </c>
      <c r="J1" s="120" t="s">
        <v>102</v>
      </c>
      <c r="K1" s="120" t="s">
        <v>102</v>
      </c>
      <c r="L1" s="120" t="s">
        <v>102</v>
      </c>
      <c r="M1" s="120" t="s">
        <v>102</v>
      </c>
      <c r="N1" s="120" t="s">
        <v>102</v>
      </c>
      <c r="O1" s="120" t="s">
        <v>102</v>
      </c>
      <c r="P1" s="120" t="s">
        <v>102</v>
      </c>
      <c r="Q1" s="120" t="s">
        <v>102</v>
      </c>
      <c r="R1" s="120" t="s">
        <v>102</v>
      </c>
      <c r="S1" s="120" t="s">
        <v>102</v>
      </c>
      <c r="T1" s="120" t="s">
        <v>102</v>
      </c>
      <c r="U1" s="120" t="s">
        <v>102</v>
      </c>
      <c r="V1" s="120" t="s">
        <v>102</v>
      </c>
      <c r="W1" s="120" t="s">
        <v>102</v>
      </c>
      <c r="X1" s="120" t="s">
        <v>102</v>
      </c>
      <c r="Y1" s="120" t="s">
        <v>102</v>
      </c>
      <c r="Z1" s="120" t="s">
        <v>102</v>
      </c>
      <c r="AA1" s="120" t="s">
        <v>102</v>
      </c>
      <c r="AB1" s="120" t="s">
        <v>102</v>
      </c>
      <c r="AC1" s="120" t="s">
        <v>102</v>
      </c>
      <c r="AD1" s="120" t="s">
        <v>102</v>
      </c>
      <c r="AE1" s="120" t="s">
        <v>102</v>
      </c>
      <c r="AF1" s="120" t="s">
        <v>105</v>
      </c>
      <c r="AG1" s="120" t="s">
        <v>104</v>
      </c>
      <c r="AH1" s="120" t="s">
        <v>102</v>
      </c>
      <c r="AI1" s="120" t="s">
        <v>102</v>
      </c>
    </row>
    <row r="2" spans="1:37" s="1" customFormat="1" ht="23.4" customHeight="1" x14ac:dyDescent="0.2">
      <c r="A2" s="120"/>
      <c r="B2" s="120"/>
      <c r="C2" s="120"/>
      <c r="D2" s="120"/>
      <c r="E2" s="120"/>
      <c r="F2" s="120"/>
      <c r="G2" s="120"/>
      <c r="H2" s="77" t="s">
        <v>202</v>
      </c>
      <c r="I2" s="120" t="s">
        <v>203</v>
      </c>
      <c r="J2" s="120" t="s">
        <v>203</v>
      </c>
      <c r="K2" s="120" t="s">
        <v>203</v>
      </c>
      <c r="L2" s="120" t="s">
        <v>203</v>
      </c>
      <c r="M2" s="120" t="s">
        <v>203</v>
      </c>
      <c r="N2" s="120" t="s">
        <v>203</v>
      </c>
      <c r="O2" s="120" t="s">
        <v>203</v>
      </c>
      <c r="P2" s="120" t="s">
        <v>203</v>
      </c>
      <c r="Q2" s="120" t="s">
        <v>203</v>
      </c>
      <c r="R2" s="120" t="s">
        <v>203</v>
      </c>
      <c r="S2" s="120" t="s">
        <v>203</v>
      </c>
      <c r="T2" s="120" t="s">
        <v>203</v>
      </c>
      <c r="U2" s="120" t="s">
        <v>203</v>
      </c>
      <c r="V2" s="120" t="s">
        <v>203</v>
      </c>
      <c r="W2" s="120" t="s">
        <v>203</v>
      </c>
      <c r="X2" s="120" t="s">
        <v>203</v>
      </c>
      <c r="Y2" s="120" t="s">
        <v>203</v>
      </c>
      <c r="Z2" s="120" t="s">
        <v>203</v>
      </c>
      <c r="AA2" s="120" t="s">
        <v>203</v>
      </c>
      <c r="AB2" s="120" t="s">
        <v>203</v>
      </c>
      <c r="AC2" s="120" t="s">
        <v>203</v>
      </c>
      <c r="AD2" s="120" t="s">
        <v>203</v>
      </c>
      <c r="AE2" s="120" t="s">
        <v>203</v>
      </c>
      <c r="AF2" s="120" t="s">
        <v>203</v>
      </c>
      <c r="AG2" s="122" t="s">
        <v>205</v>
      </c>
      <c r="AH2" s="120" t="s">
        <v>204</v>
      </c>
      <c r="AI2" s="120" t="s">
        <v>204</v>
      </c>
    </row>
    <row r="3" spans="1:37" s="1" customFormat="1" ht="23.4" customHeight="1" x14ac:dyDescent="0.2">
      <c r="A3" s="120"/>
      <c r="B3" s="120"/>
      <c r="C3" s="120"/>
      <c r="D3" s="120"/>
      <c r="E3" s="120"/>
      <c r="F3" s="120"/>
      <c r="G3" s="120"/>
      <c r="H3" s="77" t="s">
        <v>91</v>
      </c>
      <c r="I3" s="120" t="s">
        <v>112</v>
      </c>
      <c r="J3" s="120" t="s">
        <v>24</v>
      </c>
      <c r="K3" s="120" t="s">
        <v>28</v>
      </c>
      <c r="L3" s="120" t="s">
        <v>113</v>
      </c>
      <c r="M3" s="120" t="s">
        <v>114</v>
      </c>
      <c r="N3" s="120" t="s">
        <v>115</v>
      </c>
      <c r="O3" s="120" t="s">
        <v>116</v>
      </c>
      <c r="P3" s="120" t="s">
        <v>117</v>
      </c>
      <c r="Q3" s="120" t="s">
        <v>118</v>
      </c>
      <c r="R3" s="120" t="s">
        <v>119</v>
      </c>
      <c r="S3" s="120" t="s">
        <v>120</v>
      </c>
      <c r="T3" s="120" t="s">
        <v>121</v>
      </c>
      <c r="U3" s="120" t="s">
        <v>122</v>
      </c>
      <c r="V3" s="120" t="s">
        <v>123</v>
      </c>
      <c r="W3" s="120" t="s">
        <v>124</v>
      </c>
      <c r="X3" s="120" t="s">
        <v>125</v>
      </c>
      <c r="Y3" s="120" t="s">
        <v>110</v>
      </c>
      <c r="Z3" s="120" t="s">
        <v>126</v>
      </c>
      <c r="AA3" s="120" t="s">
        <v>101</v>
      </c>
      <c r="AB3" s="120" t="s">
        <v>127</v>
      </c>
      <c r="AC3" s="120" t="s">
        <v>128</v>
      </c>
      <c r="AD3" s="120" t="s">
        <v>129</v>
      </c>
      <c r="AE3" s="120" t="s">
        <v>130</v>
      </c>
      <c r="AF3" s="122" t="s">
        <v>6</v>
      </c>
      <c r="AG3" s="122" t="s">
        <v>6</v>
      </c>
      <c r="AH3" s="122" t="s">
        <v>6</v>
      </c>
      <c r="AI3" s="120" t="s">
        <v>6</v>
      </c>
    </row>
    <row r="4" spans="1:37" s="1" customFormat="1" ht="23.4" customHeight="1" thickBot="1" x14ac:dyDescent="0.25">
      <c r="A4" s="120"/>
      <c r="B4" s="120"/>
      <c r="C4" s="120"/>
      <c r="H4" s="129" t="s">
        <v>206</v>
      </c>
      <c r="I4" s="1" t="s">
        <v>112</v>
      </c>
      <c r="J4" s="1" t="s">
        <v>24</v>
      </c>
      <c r="K4" s="1" t="s">
        <v>28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117</v>
      </c>
      <c r="Q4" s="1" t="s">
        <v>118</v>
      </c>
      <c r="R4" s="1" t="s">
        <v>119</v>
      </c>
      <c r="S4" s="1" t="s">
        <v>120</v>
      </c>
      <c r="T4" s="1" t="s">
        <v>121</v>
      </c>
      <c r="U4" s="1" t="s">
        <v>122</v>
      </c>
      <c r="V4" s="1" t="s">
        <v>123</v>
      </c>
      <c r="W4" s="1" t="s">
        <v>124</v>
      </c>
      <c r="X4" s="1" t="s">
        <v>125</v>
      </c>
      <c r="Y4" s="1" t="s">
        <v>110</v>
      </c>
      <c r="Z4" s="1" t="s">
        <v>126</v>
      </c>
      <c r="AA4" s="1" t="s">
        <v>101</v>
      </c>
      <c r="AB4" s="1" t="s">
        <v>127</v>
      </c>
      <c r="AC4" s="1" t="s">
        <v>128</v>
      </c>
      <c r="AD4" s="1" t="s">
        <v>129</v>
      </c>
      <c r="AE4" s="1" t="s">
        <v>130</v>
      </c>
      <c r="AF4" s="184" t="s">
        <v>207</v>
      </c>
      <c r="AG4" s="184" t="s">
        <v>208</v>
      </c>
      <c r="AH4" s="184" t="s">
        <v>209</v>
      </c>
      <c r="AI4" s="184" t="s">
        <v>6</v>
      </c>
    </row>
    <row r="5" spans="1:37" ht="25.95" customHeight="1" x14ac:dyDescent="0.2">
      <c r="A5" s="121"/>
      <c r="B5" s="120"/>
      <c r="C5" s="120"/>
      <c r="E5" s="1"/>
      <c r="F5" s="189" t="s">
        <v>131</v>
      </c>
      <c r="G5" s="190"/>
      <c r="H5" s="190"/>
      <c r="I5" s="195" t="s">
        <v>132</v>
      </c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9" t="s">
        <v>133</v>
      </c>
      <c r="AG5" s="199" t="s">
        <v>134</v>
      </c>
      <c r="AH5" s="202" t="s">
        <v>135</v>
      </c>
      <c r="AI5" s="205" t="s">
        <v>136</v>
      </c>
    </row>
    <row r="6" spans="1:37" ht="13.95" hidden="1" customHeight="1" x14ac:dyDescent="0.2">
      <c r="A6" s="121"/>
      <c r="B6" s="120"/>
      <c r="C6" s="198" t="s">
        <v>92</v>
      </c>
      <c r="D6" s="196" t="s">
        <v>292</v>
      </c>
      <c r="E6" s="1"/>
      <c r="F6" s="191"/>
      <c r="G6" s="192"/>
      <c r="H6" s="192"/>
      <c r="I6" s="208" t="s">
        <v>137</v>
      </c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73" t="s">
        <v>20</v>
      </c>
      <c r="AF6" s="200"/>
      <c r="AG6" s="200"/>
      <c r="AH6" s="203"/>
      <c r="AI6" s="206"/>
    </row>
    <row r="7" spans="1:37" ht="122.55" customHeight="1" thickBot="1" x14ac:dyDescent="0.25">
      <c r="A7" s="121" t="s">
        <v>199</v>
      </c>
      <c r="B7" s="81" t="s">
        <v>93</v>
      </c>
      <c r="C7" s="198"/>
      <c r="D7" s="197"/>
      <c r="E7" s="72" t="s">
        <v>281</v>
      </c>
      <c r="F7" s="193"/>
      <c r="G7" s="194"/>
      <c r="H7" s="194"/>
      <c r="I7" s="84" t="s">
        <v>138</v>
      </c>
      <c r="J7" s="10" t="s">
        <v>139</v>
      </c>
      <c r="K7" s="10" t="s">
        <v>140</v>
      </c>
      <c r="L7" s="10" t="s">
        <v>141</v>
      </c>
      <c r="M7" s="10" t="s">
        <v>142</v>
      </c>
      <c r="N7" s="10" t="s">
        <v>143</v>
      </c>
      <c r="O7" s="10" t="s">
        <v>144</v>
      </c>
      <c r="P7" s="10" t="s">
        <v>145</v>
      </c>
      <c r="Q7" s="10" t="s">
        <v>146</v>
      </c>
      <c r="R7" s="10" t="s">
        <v>147</v>
      </c>
      <c r="S7" s="10" t="s">
        <v>148</v>
      </c>
      <c r="T7" s="10" t="s">
        <v>149</v>
      </c>
      <c r="U7" s="10" t="s">
        <v>150</v>
      </c>
      <c r="V7" s="10" t="s">
        <v>151</v>
      </c>
      <c r="W7" s="10" t="s">
        <v>152</v>
      </c>
      <c r="X7" s="10" t="s">
        <v>153</v>
      </c>
      <c r="Y7" s="10" t="s">
        <v>154</v>
      </c>
      <c r="Z7" s="10" t="s">
        <v>155</v>
      </c>
      <c r="AA7" s="10" t="s">
        <v>156</v>
      </c>
      <c r="AB7" s="10" t="s">
        <v>157</v>
      </c>
      <c r="AC7" s="10" t="s">
        <v>158</v>
      </c>
      <c r="AD7" s="74" t="s">
        <v>159</v>
      </c>
      <c r="AE7" s="85" t="s">
        <v>130</v>
      </c>
      <c r="AF7" s="201"/>
      <c r="AG7" s="201"/>
      <c r="AH7" s="204"/>
      <c r="AI7" s="207"/>
    </row>
    <row r="8" spans="1:37" ht="15.75" customHeight="1" x14ac:dyDescent="0.2">
      <c r="A8" s="120"/>
      <c r="B8" s="120"/>
      <c r="C8" s="120"/>
      <c r="E8" s="119"/>
      <c r="F8" s="86" t="s">
        <v>160</v>
      </c>
      <c r="G8" s="87"/>
      <c r="H8" s="8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8"/>
    </row>
    <row r="9" spans="1:37" ht="15" customHeight="1" x14ac:dyDescent="0.2">
      <c r="A9" s="120" t="s">
        <v>31</v>
      </c>
      <c r="B9" s="120" t="s">
        <v>96</v>
      </c>
      <c r="C9" s="120" t="s">
        <v>161</v>
      </c>
      <c r="D9" s="1" t="s">
        <v>293</v>
      </c>
      <c r="E9" s="182" t="s">
        <v>344</v>
      </c>
      <c r="F9" s="29"/>
      <c r="G9" s="22" t="s">
        <v>162</v>
      </c>
      <c r="H9" s="89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5">
        <v>1166</v>
      </c>
      <c r="AI9" s="59">
        <v>1166</v>
      </c>
    </row>
    <row r="10" spans="1:37" ht="15" customHeight="1" x14ac:dyDescent="0.2">
      <c r="A10" s="120" t="s">
        <v>31</v>
      </c>
      <c r="B10" s="120" t="s">
        <v>32</v>
      </c>
      <c r="C10" s="120" t="s">
        <v>161</v>
      </c>
      <c r="D10" s="1" t="s">
        <v>293</v>
      </c>
      <c r="E10" s="182" t="s">
        <v>345</v>
      </c>
      <c r="F10" s="29"/>
      <c r="G10" s="22" t="s">
        <v>163</v>
      </c>
      <c r="H10" s="8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5">
        <v>124</v>
      </c>
      <c r="AI10" s="59">
        <v>124</v>
      </c>
      <c r="AK10" s="178"/>
    </row>
    <row r="11" spans="1:37" ht="15" customHeight="1" thickBot="1" x14ac:dyDescent="0.25">
      <c r="A11" s="120" t="s">
        <v>31</v>
      </c>
      <c r="B11" s="120" t="s">
        <v>164</v>
      </c>
      <c r="C11" s="120" t="s">
        <v>161</v>
      </c>
      <c r="D11" s="1" t="s">
        <v>293</v>
      </c>
      <c r="E11" s="182" t="s">
        <v>346</v>
      </c>
      <c r="F11" s="90"/>
      <c r="G11" s="91" t="s">
        <v>165</v>
      </c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4">
        <v>2</v>
      </c>
      <c r="AI11" s="95">
        <v>2</v>
      </c>
    </row>
    <row r="12" spans="1:37" ht="15.75" customHeight="1" x14ac:dyDescent="0.2">
      <c r="A12" s="120"/>
      <c r="B12" s="120"/>
      <c r="C12" s="120"/>
      <c r="E12" s="119"/>
      <c r="F12" s="86" t="s">
        <v>166</v>
      </c>
      <c r="G12" s="87"/>
      <c r="H12" s="8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8"/>
    </row>
    <row r="13" spans="1:37" ht="15" customHeight="1" x14ac:dyDescent="0.2">
      <c r="A13" s="120"/>
      <c r="B13" s="120"/>
      <c r="C13" s="120"/>
      <c r="E13" s="119"/>
      <c r="F13" s="29"/>
      <c r="G13" s="96" t="s">
        <v>167</v>
      </c>
      <c r="H13" s="8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5"/>
      <c r="AH13" s="26"/>
      <c r="AI13" s="59"/>
    </row>
    <row r="14" spans="1:37" ht="15" customHeight="1" x14ac:dyDescent="0.2">
      <c r="A14" s="120" t="s">
        <v>31</v>
      </c>
      <c r="B14" s="120" t="s">
        <v>55</v>
      </c>
      <c r="C14" s="120" t="s">
        <v>168</v>
      </c>
      <c r="D14" s="1" t="s">
        <v>101</v>
      </c>
      <c r="E14" s="119" t="s">
        <v>295</v>
      </c>
      <c r="F14" s="29"/>
      <c r="G14" s="29"/>
      <c r="H14" s="22" t="s">
        <v>169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5">
        <v>225</v>
      </c>
      <c r="AH14" s="26"/>
      <c r="AI14" s="59">
        <f>SUM(AD14:AG14)</f>
        <v>225</v>
      </c>
      <c r="AK14" s="176" t="s">
        <v>285</v>
      </c>
    </row>
    <row r="15" spans="1:37" ht="15" customHeight="1" x14ac:dyDescent="0.2">
      <c r="A15" s="120" t="s">
        <v>31</v>
      </c>
      <c r="B15" s="120" t="s">
        <v>57</v>
      </c>
      <c r="C15" s="120" t="s">
        <v>168</v>
      </c>
      <c r="D15" s="1" t="s">
        <v>101</v>
      </c>
      <c r="E15" s="119" t="s">
        <v>296</v>
      </c>
      <c r="F15" s="29"/>
      <c r="G15" s="29"/>
      <c r="H15" s="22" t="s">
        <v>170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5"/>
      <c r="AH15" s="26"/>
      <c r="AI15" s="59"/>
    </row>
    <row r="16" spans="1:37" ht="15" customHeight="1" x14ac:dyDescent="0.2">
      <c r="A16" s="120" t="s">
        <v>31</v>
      </c>
      <c r="B16" s="120" t="s">
        <v>59</v>
      </c>
      <c r="C16" s="120" t="s">
        <v>168</v>
      </c>
      <c r="D16" s="1" t="s">
        <v>101</v>
      </c>
      <c r="E16" s="119" t="s">
        <v>297</v>
      </c>
      <c r="F16" s="29"/>
      <c r="G16" s="29"/>
      <c r="H16" s="22" t="s">
        <v>171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5"/>
      <c r="AH16" s="26"/>
      <c r="AI16" s="59"/>
      <c r="AK16" s="176" t="s">
        <v>291</v>
      </c>
    </row>
    <row r="17" spans="1:38" ht="15" customHeight="1" x14ac:dyDescent="0.2">
      <c r="A17" s="120" t="s">
        <v>31</v>
      </c>
      <c r="B17" s="120" t="s">
        <v>61</v>
      </c>
      <c r="C17" s="120" t="s">
        <v>168</v>
      </c>
      <c r="D17" s="1" t="s">
        <v>101</v>
      </c>
      <c r="E17" s="119" t="s">
        <v>298</v>
      </c>
      <c r="F17" s="29"/>
      <c r="G17" s="29"/>
      <c r="H17" s="22" t="s">
        <v>172</v>
      </c>
      <c r="I17" s="25"/>
      <c r="J17" s="25">
        <v>395</v>
      </c>
      <c r="K17" s="25"/>
      <c r="L17" s="25">
        <v>369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>
        <f>SUM(I17:AC17)</f>
        <v>764</v>
      </c>
      <c r="AE17" s="26"/>
      <c r="AF17" s="26"/>
      <c r="AG17" s="25"/>
      <c r="AH17" s="26"/>
      <c r="AI17" s="59">
        <f t="shared" ref="AI17:AI23" si="0">SUM(AD17:AG17)</f>
        <v>764</v>
      </c>
      <c r="AK17" s="176" t="s">
        <v>286</v>
      </c>
    </row>
    <row r="18" spans="1:38" ht="15" customHeight="1" x14ac:dyDescent="0.2">
      <c r="A18" s="120" t="s">
        <v>31</v>
      </c>
      <c r="B18" s="120" t="s">
        <v>63</v>
      </c>
      <c r="C18" s="120" t="s">
        <v>168</v>
      </c>
      <c r="D18" s="1" t="s">
        <v>101</v>
      </c>
      <c r="E18" s="119" t="s">
        <v>299</v>
      </c>
      <c r="F18" s="29"/>
      <c r="G18" s="29"/>
      <c r="H18" s="22" t="s">
        <v>173</v>
      </c>
      <c r="I18" s="25"/>
      <c r="J18" s="25">
        <v>721</v>
      </c>
      <c r="K18" s="25">
        <v>347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>
        <f>SUM(I18:AC18)</f>
        <v>1068</v>
      </c>
      <c r="AE18" s="26"/>
      <c r="AF18" s="26"/>
      <c r="AG18" s="25">
        <v>930</v>
      </c>
      <c r="AH18" s="26"/>
      <c r="AI18" s="59">
        <f t="shared" si="0"/>
        <v>1998</v>
      </c>
      <c r="AK18" s="176" t="s">
        <v>289</v>
      </c>
    </row>
    <row r="19" spans="1:38" ht="15" customHeight="1" x14ac:dyDescent="0.2">
      <c r="A19" s="120" t="s">
        <v>31</v>
      </c>
      <c r="B19" s="120" t="s">
        <v>65</v>
      </c>
      <c r="C19" s="120" t="s">
        <v>168</v>
      </c>
      <c r="D19" s="1" t="s">
        <v>101</v>
      </c>
      <c r="E19" s="119" t="s">
        <v>300</v>
      </c>
      <c r="F19" s="29"/>
      <c r="G19" s="29"/>
      <c r="H19" s="22" t="s">
        <v>174</v>
      </c>
      <c r="I19" s="25">
        <v>5</v>
      </c>
      <c r="J19" s="25"/>
      <c r="K19" s="25"/>
      <c r="L19" s="25">
        <v>2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>
        <f>SUM(I19:AC19)</f>
        <v>7</v>
      </c>
      <c r="AE19" s="26"/>
      <c r="AF19" s="26"/>
      <c r="AG19" s="25"/>
      <c r="AH19" s="26"/>
      <c r="AI19" s="59">
        <f t="shared" si="0"/>
        <v>7</v>
      </c>
      <c r="AK19" s="176" t="s">
        <v>290</v>
      </c>
      <c r="AL19" s="97"/>
    </row>
    <row r="20" spans="1:38" ht="15" customHeight="1" x14ac:dyDescent="0.2">
      <c r="A20" s="120" t="s">
        <v>31</v>
      </c>
      <c r="B20" s="120" t="s">
        <v>67</v>
      </c>
      <c r="C20" s="120" t="s">
        <v>168</v>
      </c>
      <c r="D20" s="1" t="s">
        <v>101</v>
      </c>
      <c r="E20" s="119" t="s">
        <v>301</v>
      </c>
      <c r="F20" s="29"/>
      <c r="G20" s="29"/>
      <c r="H20" s="22" t="s">
        <v>175</v>
      </c>
      <c r="I20" s="25">
        <v>39</v>
      </c>
      <c r="J20" s="25"/>
      <c r="K20" s="25">
        <v>55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>
        <f>SUM(I20:AC20)</f>
        <v>94</v>
      </c>
      <c r="AE20" s="26"/>
      <c r="AF20" s="26"/>
      <c r="AG20" s="25">
        <v>17</v>
      </c>
      <c r="AH20" s="26"/>
      <c r="AI20" s="59">
        <f t="shared" si="0"/>
        <v>111</v>
      </c>
      <c r="AK20" s="176" t="s">
        <v>287</v>
      </c>
    </row>
    <row r="21" spans="1:38" ht="15" customHeight="1" x14ac:dyDescent="0.2">
      <c r="A21" s="120" t="s">
        <v>31</v>
      </c>
      <c r="B21" s="120" t="s">
        <v>69</v>
      </c>
      <c r="C21" s="120" t="s">
        <v>168</v>
      </c>
      <c r="D21" s="1" t="s">
        <v>101</v>
      </c>
      <c r="E21" s="119" t="s">
        <v>302</v>
      </c>
      <c r="F21" s="29"/>
      <c r="G21" s="29"/>
      <c r="H21" s="22" t="s">
        <v>176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6"/>
      <c r="AF21" s="26"/>
      <c r="AG21" s="25"/>
      <c r="AH21" s="26"/>
      <c r="AI21" s="59"/>
      <c r="AK21" s="176" t="s">
        <v>288</v>
      </c>
    </row>
    <row r="22" spans="1:38" ht="15" customHeight="1" x14ac:dyDescent="0.2">
      <c r="A22" s="120" t="s">
        <v>31</v>
      </c>
      <c r="B22" s="120" t="s">
        <v>71</v>
      </c>
      <c r="C22" s="120" t="s">
        <v>168</v>
      </c>
      <c r="D22" s="1" t="s">
        <v>101</v>
      </c>
      <c r="E22" s="119" t="s">
        <v>303</v>
      </c>
      <c r="F22" s="29"/>
      <c r="G22" s="29"/>
      <c r="H22" s="22" t="s">
        <v>177</v>
      </c>
      <c r="I22" s="25"/>
      <c r="J22" s="25"/>
      <c r="K22" s="25"/>
      <c r="L22" s="25">
        <v>212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>
        <f>SUM(I22:AC22)</f>
        <v>212</v>
      </c>
      <c r="AE22" s="26"/>
      <c r="AF22" s="26"/>
      <c r="AG22" s="25">
        <v>22</v>
      </c>
      <c r="AH22" s="26"/>
      <c r="AI22" s="59">
        <f t="shared" si="0"/>
        <v>234</v>
      </c>
    </row>
    <row r="23" spans="1:38" ht="15" customHeight="1" x14ac:dyDescent="0.2">
      <c r="A23" s="120" t="s">
        <v>31</v>
      </c>
      <c r="B23" s="120" t="s">
        <v>73</v>
      </c>
      <c r="C23" s="120" t="s">
        <v>168</v>
      </c>
      <c r="D23" s="1" t="s">
        <v>101</v>
      </c>
      <c r="E23" s="119" t="s">
        <v>304</v>
      </c>
      <c r="F23" s="29"/>
      <c r="G23" s="29"/>
      <c r="H23" s="22" t="s">
        <v>178</v>
      </c>
      <c r="I23" s="25"/>
      <c r="J23" s="25"/>
      <c r="K23" s="25"/>
      <c r="L23" s="25">
        <v>79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>
        <f>SUM(I23:AC23)</f>
        <v>79</v>
      </c>
      <c r="AE23" s="26"/>
      <c r="AF23" s="26"/>
      <c r="AG23" s="25"/>
      <c r="AH23" s="26"/>
      <c r="AI23" s="59">
        <f t="shared" si="0"/>
        <v>79</v>
      </c>
    </row>
    <row r="24" spans="1:38" ht="15" customHeight="1" x14ac:dyDescent="0.2">
      <c r="A24" s="120" t="s">
        <v>31</v>
      </c>
      <c r="B24" s="120" t="s">
        <v>75</v>
      </c>
      <c r="C24" s="120" t="s">
        <v>168</v>
      </c>
      <c r="D24" s="1" t="s">
        <v>101</v>
      </c>
      <c r="E24" s="119" t="s">
        <v>305</v>
      </c>
      <c r="F24" s="98"/>
      <c r="G24" s="98"/>
      <c r="H24" s="99" t="s">
        <v>179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101"/>
      <c r="AG24" s="100"/>
      <c r="AH24" s="101"/>
      <c r="AI24" s="102"/>
    </row>
    <row r="25" spans="1:38" ht="15" customHeight="1" x14ac:dyDescent="0.2">
      <c r="A25" s="120" t="s">
        <v>31</v>
      </c>
      <c r="B25" s="120" t="s">
        <v>77</v>
      </c>
      <c r="C25" s="120" t="s">
        <v>168</v>
      </c>
      <c r="D25" s="1" t="s">
        <v>101</v>
      </c>
      <c r="E25" s="119" t="s">
        <v>306</v>
      </c>
      <c r="F25" s="98"/>
      <c r="G25" s="98"/>
      <c r="H25" s="99" t="s">
        <v>180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101"/>
      <c r="AG25" s="100"/>
      <c r="AH25" s="101"/>
      <c r="AI25" s="102"/>
    </row>
    <row r="26" spans="1:38" ht="15" customHeight="1" x14ac:dyDescent="0.2">
      <c r="A26" s="120" t="s">
        <v>31</v>
      </c>
      <c r="B26" s="120" t="s">
        <v>79</v>
      </c>
      <c r="C26" s="120" t="s">
        <v>168</v>
      </c>
      <c r="D26" s="1" t="s">
        <v>101</v>
      </c>
      <c r="E26" s="119" t="s">
        <v>307</v>
      </c>
      <c r="F26" s="98"/>
      <c r="G26" s="98"/>
      <c r="H26" s="22" t="s">
        <v>181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101"/>
      <c r="AG26" s="100"/>
      <c r="AH26" s="101"/>
      <c r="AI26" s="102"/>
    </row>
    <row r="27" spans="1:38" ht="15" customHeight="1" x14ac:dyDescent="0.2">
      <c r="A27" s="120" t="s">
        <v>31</v>
      </c>
      <c r="B27" s="120" t="s">
        <v>81</v>
      </c>
      <c r="C27" s="120" t="s">
        <v>168</v>
      </c>
      <c r="D27" s="1" t="s">
        <v>101</v>
      </c>
      <c r="E27" s="119" t="s">
        <v>308</v>
      </c>
      <c r="F27" s="98"/>
      <c r="G27" s="98"/>
      <c r="H27" s="99" t="s">
        <v>182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101"/>
      <c r="AG27" s="100"/>
      <c r="AH27" s="101"/>
      <c r="AI27" s="102"/>
    </row>
    <row r="28" spans="1:38" ht="15" customHeight="1" x14ac:dyDescent="0.2">
      <c r="A28" s="120" t="s">
        <v>31</v>
      </c>
      <c r="B28" s="120" t="s">
        <v>83</v>
      </c>
      <c r="C28" s="120" t="s">
        <v>168</v>
      </c>
      <c r="D28" s="1" t="s">
        <v>101</v>
      </c>
      <c r="E28" s="119" t="s">
        <v>309</v>
      </c>
      <c r="F28" s="98"/>
      <c r="G28" s="98"/>
      <c r="H28" s="99" t="s">
        <v>183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101"/>
      <c r="AG28" s="100"/>
      <c r="AH28" s="101"/>
      <c r="AI28" s="102"/>
    </row>
    <row r="29" spans="1:38" ht="15" customHeight="1" x14ac:dyDescent="0.2">
      <c r="A29" s="120" t="s">
        <v>31</v>
      </c>
      <c r="B29" s="120" t="s">
        <v>85</v>
      </c>
      <c r="C29" s="120" t="s">
        <v>168</v>
      </c>
      <c r="D29" s="1" t="s">
        <v>101</v>
      </c>
      <c r="E29" s="119" t="s">
        <v>310</v>
      </c>
      <c r="F29" s="98"/>
      <c r="G29" s="98"/>
      <c r="H29" s="99" t="s">
        <v>184</v>
      </c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1"/>
      <c r="AF29" s="101"/>
      <c r="AG29" s="100"/>
      <c r="AH29" s="101"/>
      <c r="AI29" s="102"/>
    </row>
    <row r="30" spans="1:38" ht="15" customHeight="1" x14ac:dyDescent="0.2">
      <c r="A30" s="120" t="s">
        <v>31</v>
      </c>
      <c r="B30" s="120" t="s">
        <v>87</v>
      </c>
      <c r="C30" s="120" t="s">
        <v>168</v>
      </c>
      <c r="D30" s="1" t="s">
        <v>101</v>
      </c>
      <c r="E30" s="119" t="s">
        <v>311</v>
      </c>
      <c r="F30" s="98"/>
      <c r="G30" s="98"/>
      <c r="H30" s="99" t="s">
        <v>185</v>
      </c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1"/>
      <c r="AF30" s="101"/>
      <c r="AG30" s="100"/>
      <c r="AH30" s="101"/>
      <c r="AI30" s="102"/>
    </row>
    <row r="31" spans="1:38" ht="15.45" customHeight="1" x14ac:dyDescent="0.2">
      <c r="A31" s="120"/>
      <c r="B31" s="120"/>
      <c r="C31" s="120"/>
      <c r="E31" s="119"/>
      <c r="F31" s="103" t="s">
        <v>186</v>
      </c>
      <c r="G31" s="87"/>
      <c r="H31" s="8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</row>
    <row r="32" spans="1:38" ht="15" customHeight="1" x14ac:dyDescent="0.2">
      <c r="A32" s="120" t="s">
        <v>31</v>
      </c>
      <c r="B32" s="120" t="s">
        <v>187</v>
      </c>
      <c r="C32" s="120" t="s">
        <v>168</v>
      </c>
      <c r="D32" s="1" t="s">
        <v>101</v>
      </c>
      <c r="E32" s="182" t="s">
        <v>338</v>
      </c>
      <c r="F32" s="104"/>
      <c r="G32" s="105" t="s">
        <v>188</v>
      </c>
      <c r="H32" s="106"/>
      <c r="I32" s="25">
        <v>50</v>
      </c>
      <c r="J32" s="25">
        <v>48</v>
      </c>
      <c r="K32" s="25">
        <v>432</v>
      </c>
      <c r="L32" s="25">
        <v>307</v>
      </c>
      <c r="M32" s="25"/>
      <c r="N32" s="25"/>
      <c r="O32" s="25"/>
      <c r="P32" s="25">
        <v>632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>
        <f>SUM(I32:AC32)</f>
        <v>1469</v>
      </c>
      <c r="AE32" s="25">
        <v>240</v>
      </c>
      <c r="AF32" s="26"/>
      <c r="AG32" s="26"/>
      <c r="AH32" s="26"/>
      <c r="AI32" s="59">
        <f>AD32+AE32</f>
        <v>1709</v>
      </c>
    </row>
    <row r="33" spans="1:35" ht="15" customHeight="1" x14ac:dyDescent="0.2">
      <c r="A33" s="120" t="s">
        <v>31</v>
      </c>
      <c r="B33" s="120" t="s">
        <v>189</v>
      </c>
      <c r="C33" s="120" t="s">
        <v>168</v>
      </c>
      <c r="D33" s="1" t="s">
        <v>101</v>
      </c>
      <c r="E33" s="182" t="s">
        <v>339</v>
      </c>
      <c r="F33" s="104"/>
      <c r="G33" s="105" t="s">
        <v>190</v>
      </c>
      <c r="H33" s="107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64"/>
      <c r="AG33" s="62"/>
      <c r="AH33" s="62"/>
      <c r="AI33" s="27"/>
    </row>
    <row r="34" spans="1:35" ht="15" customHeight="1" x14ac:dyDescent="0.2">
      <c r="A34" s="120" t="s">
        <v>31</v>
      </c>
      <c r="B34" s="120" t="s">
        <v>191</v>
      </c>
      <c r="C34" s="120" t="s">
        <v>168</v>
      </c>
      <c r="D34" s="1" t="s">
        <v>101</v>
      </c>
      <c r="E34" s="182" t="s">
        <v>340</v>
      </c>
      <c r="F34" s="104"/>
      <c r="G34" s="105" t="s">
        <v>192</v>
      </c>
      <c r="H34" s="107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4"/>
      <c r="AG34" s="62"/>
      <c r="AH34" s="62"/>
      <c r="AI34" s="27"/>
    </row>
    <row r="35" spans="1:35" ht="15" customHeight="1" x14ac:dyDescent="0.2">
      <c r="A35" s="120" t="s">
        <v>31</v>
      </c>
      <c r="B35" s="120" t="s">
        <v>193</v>
      </c>
      <c r="C35" s="120" t="s">
        <v>168</v>
      </c>
      <c r="D35" s="1" t="s">
        <v>101</v>
      </c>
      <c r="E35" s="182" t="s">
        <v>341</v>
      </c>
      <c r="F35" s="104"/>
      <c r="G35" s="105" t="s">
        <v>194</v>
      </c>
      <c r="H35" s="107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11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62"/>
      <c r="AG35" s="62"/>
      <c r="AH35" s="62"/>
      <c r="AI35" s="27"/>
    </row>
    <row r="36" spans="1:35" ht="15" customHeight="1" x14ac:dyDescent="0.2">
      <c r="A36" s="120" t="s">
        <v>31</v>
      </c>
      <c r="B36" s="120" t="s">
        <v>195</v>
      </c>
      <c r="C36" s="120" t="s">
        <v>168</v>
      </c>
      <c r="D36" s="1" t="s">
        <v>101</v>
      </c>
      <c r="E36" s="182" t="s">
        <v>342</v>
      </c>
      <c r="F36" s="109"/>
      <c r="G36" s="186" t="s">
        <v>196</v>
      </c>
      <c r="H36" s="187"/>
      <c r="I36" s="110"/>
      <c r="J36" s="110"/>
      <c r="K36" s="110">
        <v>51</v>
      </c>
      <c r="L36" s="110"/>
      <c r="M36" s="110"/>
      <c r="N36" s="110"/>
      <c r="O36" s="110"/>
      <c r="P36" s="110"/>
      <c r="Q36" s="110"/>
      <c r="R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1"/>
      <c r="AG36" s="111"/>
      <c r="AH36" s="111"/>
      <c r="AI36" s="112">
        <v>51</v>
      </c>
    </row>
    <row r="37" spans="1:35" ht="24.75" customHeight="1" thickBot="1" x14ac:dyDescent="0.25">
      <c r="A37" s="120" t="s">
        <v>31</v>
      </c>
      <c r="B37" s="120" t="s">
        <v>197</v>
      </c>
      <c r="C37" s="120" t="s">
        <v>168</v>
      </c>
      <c r="D37" s="1" t="s">
        <v>101</v>
      </c>
      <c r="E37" s="182" t="s">
        <v>343</v>
      </c>
      <c r="F37" s="113" t="s">
        <v>198</v>
      </c>
      <c r="G37" s="114"/>
      <c r="H37" s="114"/>
      <c r="I37" s="115">
        <f>SUM(I9:I36)</f>
        <v>94</v>
      </c>
      <c r="J37" s="115">
        <f>SUM(J9:J36)</f>
        <v>1164</v>
      </c>
      <c r="K37" s="115">
        <f>SUM(K9:K36)</f>
        <v>885</v>
      </c>
      <c r="L37" s="115">
        <f>SUM(L9:L36)</f>
        <v>969</v>
      </c>
      <c r="M37" s="115"/>
      <c r="N37" s="115"/>
      <c r="O37" s="115"/>
      <c r="P37" s="115">
        <f>SUM(P9:P36)</f>
        <v>632</v>
      </c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>
        <f>SUM(I37:AC37)</f>
        <v>3744</v>
      </c>
      <c r="AE37" s="115">
        <f>SUM(AE9:AE36)</f>
        <v>240</v>
      </c>
      <c r="AF37" s="115">
        <f>SUM(AF9:AF36)</f>
        <v>0</v>
      </c>
      <c r="AG37" s="115">
        <f>SUM(AG9:AG36)</f>
        <v>1194</v>
      </c>
      <c r="AH37" s="115">
        <f>SUM(AH9:AH36)</f>
        <v>1292</v>
      </c>
      <c r="AI37" s="116">
        <f>SUM(AI9:AI36)</f>
        <v>6470</v>
      </c>
    </row>
    <row r="38" spans="1:35" x14ac:dyDescent="0.2">
      <c r="H38" s="105"/>
      <c r="I38" s="107"/>
    </row>
    <row r="39" spans="1:35" x14ac:dyDescent="0.2">
      <c r="H39" s="117"/>
      <c r="I39" s="118"/>
    </row>
    <row r="40" spans="1:35" x14ac:dyDescent="0.2">
      <c r="H40" s="188"/>
      <c r="I40" s="188"/>
    </row>
  </sheetData>
  <mergeCells count="11">
    <mergeCell ref="C6:C7"/>
    <mergeCell ref="AF5:AF7"/>
    <mergeCell ref="AG5:AG7"/>
    <mergeCell ref="AH5:AH7"/>
    <mergeCell ref="AI5:AI7"/>
    <mergeCell ref="I6:AD6"/>
    <mergeCell ref="G36:H36"/>
    <mergeCell ref="H40:I40"/>
    <mergeCell ref="F5:H7"/>
    <mergeCell ref="I5:AE5"/>
    <mergeCell ref="D6:D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7E95-1B43-4ADA-8FC6-313B108FBE2D}">
  <sheetPr codeName="Sheet2">
    <tabColor theme="9" tint="-0.499984740745262"/>
  </sheetPr>
  <dimension ref="A1:BD73"/>
  <sheetViews>
    <sheetView zoomScale="80" zoomScaleNormal="80" workbookViewId="0">
      <pane xSplit="7" ySplit="6" topLeftCell="H7" activePane="bottomRight" state="frozen"/>
      <selection pane="topRight" activeCell="C1" sqref="C1"/>
      <selection pane="bottomLeft" activeCell="A8" sqref="A8"/>
      <selection pane="bottomRight" activeCell="J6" sqref="J6"/>
    </sheetView>
  </sheetViews>
  <sheetFormatPr defaultColWidth="9.21875" defaultRowHeight="14.4" x14ac:dyDescent="0.3"/>
  <cols>
    <col min="1" max="3" width="9.21875" style="8"/>
    <col min="4" max="4" width="13.21875" style="8" customWidth="1"/>
    <col min="5" max="6" width="9.21875" style="127"/>
    <col min="7" max="7" width="19.33203125" style="127" customWidth="1"/>
    <col min="8" max="8" width="6.5546875" style="8" customWidth="1"/>
    <col min="9" max="9" width="3.5546875" style="8" customWidth="1"/>
    <col min="10" max="10" width="41.77734375" style="8" customWidth="1"/>
    <col min="11" max="11" width="20.77734375" style="8" customWidth="1"/>
    <col min="12" max="12" width="1.5546875" style="8" customWidth="1"/>
    <col min="13" max="13" width="10" customWidth="1"/>
    <col min="14" max="14" width="10" hidden="1" customWidth="1"/>
    <col min="15" max="18" width="9.21875" hidden="1" customWidth="1"/>
    <col min="19" max="20" width="12.77734375" hidden="1" customWidth="1"/>
    <col min="21" max="21" width="2.21875" hidden="1" customWidth="1"/>
    <col min="22" max="22" width="11.21875" hidden="1" customWidth="1"/>
    <col min="23" max="23" width="11.21875" customWidth="1"/>
    <col min="24" max="24" width="1.88671875" customWidth="1"/>
    <col min="27" max="27" width="1.88671875" customWidth="1"/>
    <col min="29" max="29" width="11" customWidth="1"/>
    <col min="30" max="33" width="11" bestFit="1" customWidth="1"/>
    <col min="34" max="34" width="10.6640625" customWidth="1"/>
    <col min="35" max="35" width="8.77734375" hidden="1" customWidth="1"/>
    <col min="36" max="36" width="10.88671875" customWidth="1"/>
    <col min="37" max="37" width="0.5546875" style="8" customWidth="1"/>
    <col min="38" max="38" width="9.44140625" style="8" bestFit="1" customWidth="1"/>
    <col min="39" max="39" width="1.5546875" style="71" customWidth="1"/>
    <col min="40" max="16384" width="9.21875" style="8"/>
  </cols>
  <sheetData>
    <row r="1" spans="1:41" s="2" customFormat="1" ht="25.2" customHeight="1" x14ac:dyDescent="0.2">
      <c r="A1" s="78"/>
      <c r="B1" s="78"/>
      <c r="C1" s="78"/>
      <c r="D1" s="78"/>
      <c r="E1" s="128"/>
      <c r="F1" s="128"/>
      <c r="G1" s="125" t="s">
        <v>283</v>
      </c>
      <c r="H1" s="78"/>
      <c r="I1" s="78"/>
      <c r="J1" s="78"/>
      <c r="K1" s="78"/>
      <c r="L1" s="78"/>
      <c r="M1" s="78" t="s">
        <v>203</v>
      </c>
      <c r="N1" s="78"/>
      <c r="O1" s="78"/>
      <c r="P1" s="78"/>
      <c r="Q1" s="78"/>
      <c r="R1" s="78"/>
      <c r="S1" s="78"/>
      <c r="T1" s="78"/>
      <c r="U1" s="78"/>
      <c r="V1" s="78"/>
      <c r="W1" s="78" t="s">
        <v>203</v>
      </c>
      <c r="X1" s="78"/>
      <c r="Y1" s="78" t="s">
        <v>203</v>
      </c>
      <c r="Z1" s="78" t="s">
        <v>203</v>
      </c>
      <c r="AA1" s="78"/>
      <c r="AB1" s="78" t="s">
        <v>203</v>
      </c>
      <c r="AC1" s="78" t="s">
        <v>203</v>
      </c>
      <c r="AD1" s="78" t="s">
        <v>205</v>
      </c>
      <c r="AE1" s="78" t="s">
        <v>205</v>
      </c>
      <c r="AF1" s="78" t="s">
        <v>203</v>
      </c>
      <c r="AG1" s="78" t="s">
        <v>203</v>
      </c>
      <c r="AH1" s="120" t="s">
        <v>203</v>
      </c>
      <c r="AI1" s="120" t="s">
        <v>203</v>
      </c>
      <c r="AJ1" s="120" t="s">
        <v>203</v>
      </c>
      <c r="AK1" s="78"/>
      <c r="AL1" s="78" t="s">
        <v>204</v>
      </c>
      <c r="AM1" s="70"/>
    </row>
    <row r="2" spans="1:41" s="2" customFormat="1" ht="25.2" customHeight="1" x14ac:dyDescent="0.2">
      <c r="A2" s="78"/>
      <c r="B2" s="78"/>
      <c r="C2" s="78"/>
      <c r="D2" s="78"/>
      <c r="E2" s="128"/>
      <c r="F2" s="128"/>
      <c r="G2" s="125" t="s">
        <v>98</v>
      </c>
      <c r="H2" s="78"/>
      <c r="I2" s="78"/>
      <c r="J2" s="78"/>
      <c r="K2" s="78"/>
      <c r="L2" s="78"/>
      <c r="M2" s="78" t="s">
        <v>0</v>
      </c>
      <c r="N2" s="78" t="s">
        <v>1</v>
      </c>
      <c r="O2" s="78"/>
      <c r="P2" s="78"/>
      <c r="Q2" s="78"/>
      <c r="R2" s="78"/>
      <c r="S2" s="78"/>
      <c r="T2" s="78"/>
      <c r="U2" s="78"/>
      <c r="V2" s="78" t="s">
        <v>2</v>
      </c>
      <c r="W2" s="78" t="s">
        <v>2</v>
      </c>
      <c r="X2" s="78"/>
      <c r="Y2" s="179"/>
      <c r="Z2" s="179"/>
      <c r="AA2" s="78"/>
      <c r="AB2" s="78" t="s">
        <v>3</v>
      </c>
      <c r="AC2" s="78" t="s">
        <v>4</v>
      </c>
      <c r="AD2" s="78" t="s">
        <v>5</v>
      </c>
      <c r="AE2" s="78" t="s">
        <v>6</v>
      </c>
      <c r="AF2" s="78" t="s">
        <v>5</v>
      </c>
      <c r="AG2" s="78" t="s">
        <v>5</v>
      </c>
      <c r="AH2" s="78" t="s">
        <v>7</v>
      </c>
      <c r="AI2" s="78"/>
      <c r="AJ2" s="78" t="s">
        <v>7</v>
      </c>
      <c r="AK2" s="78"/>
      <c r="AL2" s="78" t="s">
        <v>6</v>
      </c>
      <c r="AM2" s="70"/>
    </row>
    <row r="3" spans="1:41" s="2" customFormat="1" ht="25.2" customHeight="1" thickBot="1" x14ac:dyDescent="0.25">
      <c r="A3" s="78"/>
      <c r="B3" s="78"/>
      <c r="C3" s="78"/>
      <c r="D3" s="78"/>
      <c r="E3" s="128"/>
      <c r="F3" s="126"/>
      <c r="G3" s="129" t="s">
        <v>206</v>
      </c>
      <c r="H3" s="79"/>
      <c r="I3" s="79"/>
      <c r="J3" s="79"/>
      <c r="K3" s="79"/>
      <c r="L3" s="79"/>
      <c r="M3" s="79" t="s">
        <v>0</v>
      </c>
      <c r="N3" s="79" t="s">
        <v>1</v>
      </c>
      <c r="O3" s="79"/>
      <c r="P3" s="79"/>
      <c r="Q3" s="79"/>
      <c r="R3" s="79"/>
      <c r="S3" s="79"/>
      <c r="T3" s="79"/>
      <c r="U3" s="79"/>
      <c r="V3" s="79" t="s">
        <v>2</v>
      </c>
      <c r="W3" s="79" t="s">
        <v>2</v>
      </c>
      <c r="X3" s="79"/>
      <c r="Y3" s="183" t="s">
        <v>97</v>
      </c>
      <c r="Z3" s="183" t="s">
        <v>97</v>
      </c>
      <c r="AA3" s="79"/>
      <c r="AB3" s="79" t="s">
        <v>3</v>
      </c>
      <c r="AC3" s="79" t="s">
        <v>4</v>
      </c>
      <c r="AD3" s="184" t="s">
        <v>208</v>
      </c>
      <c r="AE3" s="184" t="s">
        <v>208</v>
      </c>
      <c r="AF3" s="184" t="s">
        <v>207</v>
      </c>
      <c r="AG3" s="184" t="s">
        <v>207</v>
      </c>
      <c r="AH3" s="79" t="s">
        <v>7</v>
      </c>
      <c r="AI3" s="79"/>
      <c r="AJ3" s="79" t="s">
        <v>7</v>
      </c>
      <c r="AK3" s="79"/>
      <c r="AL3" s="79" t="s">
        <v>6</v>
      </c>
      <c r="AM3" s="70"/>
    </row>
    <row r="4" spans="1:41" ht="27" customHeight="1" x14ac:dyDescent="0.2">
      <c r="A4" s="198" t="s">
        <v>106</v>
      </c>
      <c r="B4" s="198" t="s">
        <v>109</v>
      </c>
      <c r="C4" s="198" t="s">
        <v>337</v>
      </c>
      <c r="D4" s="198" t="s">
        <v>93</v>
      </c>
      <c r="E4" s="198" t="s">
        <v>92</v>
      </c>
      <c r="F4" s="196" t="s">
        <v>292</v>
      </c>
      <c r="G4" s="197" t="s">
        <v>282</v>
      </c>
      <c r="H4" s="209" t="s">
        <v>8</v>
      </c>
      <c r="I4" s="210"/>
      <c r="J4" s="210"/>
      <c r="K4" s="3"/>
      <c r="L4" s="3"/>
      <c r="M4" s="4"/>
      <c r="N4" s="4"/>
      <c r="O4" s="4"/>
      <c r="P4" s="4"/>
      <c r="Q4" s="4"/>
      <c r="R4" s="4"/>
      <c r="S4" s="4"/>
      <c r="T4" s="4"/>
      <c r="U4" s="5"/>
      <c r="V4" s="6" t="s">
        <v>9</v>
      </c>
      <c r="W4" s="4"/>
      <c r="X4" s="5"/>
      <c r="Y4" s="4"/>
      <c r="Z4" s="4"/>
      <c r="AA4" s="5"/>
      <c r="AB4" s="4"/>
      <c r="AC4" s="4"/>
      <c r="AD4" s="213" t="s">
        <v>10</v>
      </c>
      <c r="AE4" s="213"/>
      <c r="AF4" s="213" t="s">
        <v>11</v>
      </c>
      <c r="AG4" s="213"/>
      <c r="AH4" s="219" t="s">
        <v>12</v>
      </c>
      <c r="AI4" s="219"/>
      <c r="AJ4" s="219"/>
      <c r="AK4" s="7"/>
      <c r="AL4" s="3" t="s">
        <v>95</v>
      </c>
    </row>
    <row r="5" spans="1:41" ht="72.75" customHeight="1" thickBot="1" x14ac:dyDescent="0.25">
      <c r="A5" s="198"/>
      <c r="B5" s="198"/>
      <c r="C5" s="198"/>
      <c r="D5" s="198"/>
      <c r="E5" s="198"/>
      <c r="F5" s="197"/>
      <c r="G5" s="197"/>
      <c r="H5" s="211"/>
      <c r="I5" s="212"/>
      <c r="J5" s="212"/>
      <c r="K5" s="9"/>
      <c r="L5" s="9"/>
      <c r="M5" s="220" t="s">
        <v>13</v>
      </c>
      <c r="N5" s="221"/>
      <c r="O5" s="221" t="s">
        <v>14</v>
      </c>
      <c r="P5" s="221"/>
      <c r="Q5" s="221" t="s">
        <v>15</v>
      </c>
      <c r="R5" s="221"/>
      <c r="S5" s="221" t="s">
        <v>16</v>
      </c>
      <c r="T5" s="221"/>
      <c r="U5" s="10"/>
      <c r="V5" s="221" t="s">
        <v>17</v>
      </c>
      <c r="W5" s="221"/>
      <c r="X5" s="10"/>
      <c r="Y5" s="221" t="s">
        <v>18</v>
      </c>
      <c r="Z5" s="221"/>
      <c r="AA5" s="10"/>
      <c r="AB5" s="222" t="s">
        <v>19</v>
      </c>
      <c r="AC5" s="222"/>
      <c r="AD5" s="214"/>
      <c r="AE5" s="214"/>
      <c r="AF5" s="214"/>
      <c r="AG5" s="214"/>
      <c r="AH5" s="223" t="s">
        <v>20</v>
      </c>
      <c r="AI5" s="223"/>
      <c r="AJ5" s="223"/>
      <c r="AK5" s="69"/>
      <c r="AL5" s="71"/>
      <c r="AO5" s="69"/>
    </row>
    <row r="6" spans="1:41" ht="13.95" customHeight="1" x14ac:dyDescent="0.35">
      <c r="A6" s="198"/>
      <c r="B6" s="198"/>
      <c r="C6" s="198"/>
      <c r="D6" s="198"/>
      <c r="E6" s="198"/>
      <c r="F6" s="197"/>
      <c r="G6" s="197"/>
      <c r="H6" s="11"/>
      <c r="I6" s="12"/>
      <c r="J6" s="13" t="s">
        <v>21</v>
      </c>
      <c r="K6" s="13" t="s">
        <v>22</v>
      </c>
      <c r="L6" s="13"/>
      <c r="M6" s="14">
        <v>2017</v>
      </c>
      <c r="N6" s="14">
        <v>2018</v>
      </c>
      <c r="O6" s="14">
        <v>2017</v>
      </c>
      <c r="P6" s="14">
        <v>2018</v>
      </c>
      <c r="Q6" s="14">
        <v>2017</v>
      </c>
      <c r="R6" s="14">
        <v>2018</v>
      </c>
      <c r="S6" s="14">
        <v>2017</v>
      </c>
      <c r="T6" s="14">
        <v>2018</v>
      </c>
      <c r="U6" s="14"/>
      <c r="V6" s="14">
        <v>2017</v>
      </c>
      <c r="W6" s="14">
        <v>2018</v>
      </c>
      <c r="X6" s="14"/>
      <c r="Y6" s="14">
        <v>2017</v>
      </c>
      <c r="Z6" s="14">
        <v>2018</v>
      </c>
      <c r="AA6" s="14"/>
      <c r="AB6" s="14">
        <v>2017</v>
      </c>
      <c r="AC6" s="14">
        <v>2018</v>
      </c>
      <c r="AD6" s="14">
        <v>2017</v>
      </c>
      <c r="AE6" s="14">
        <v>2018</v>
      </c>
      <c r="AF6" s="14">
        <v>2017</v>
      </c>
      <c r="AG6" s="14">
        <v>2018</v>
      </c>
      <c r="AH6" s="14">
        <v>2017</v>
      </c>
      <c r="AI6" s="14">
        <v>2018</v>
      </c>
      <c r="AJ6" s="15">
        <v>2018</v>
      </c>
      <c r="AK6" s="69"/>
      <c r="AL6" s="71"/>
    </row>
    <row r="7" spans="1:41" ht="7.05" customHeight="1" x14ac:dyDescent="0.2">
      <c r="A7" s="76"/>
      <c r="B7" s="76"/>
      <c r="C7" s="76"/>
      <c r="D7" s="76"/>
      <c r="E7" s="128"/>
      <c r="F7" s="126"/>
      <c r="G7" s="12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7"/>
      <c r="AJ7" s="36"/>
      <c r="AK7" s="69"/>
    </row>
    <row r="8" spans="1:41" ht="15.75" customHeight="1" x14ac:dyDescent="0.25">
      <c r="A8" s="78"/>
      <c r="B8" s="78"/>
      <c r="C8" s="78"/>
      <c r="D8" s="78"/>
      <c r="E8" s="128"/>
      <c r="F8" s="128"/>
      <c r="G8" s="125" t="s">
        <v>200</v>
      </c>
      <c r="H8" s="78"/>
      <c r="I8" s="78"/>
      <c r="J8" s="82"/>
      <c r="K8" s="78"/>
      <c r="L8" s="78"/>
      <c r="M8" s="78" t="s">
        <v>99</v>
      </c>
      <c r="N8" s="78" t="s">
        <v>99</v>
      </c>
      <c r="O8" s="78" t="s">
        <v>99</v>
      </c>
      <c r="P8" s="78" t="s">
        <v>99</v>
      </c>
      <c r="Q8" s="78" t="s">
        <v>99</v>
      </c>
      <c r="R8" s="78" t="s">
        <v>99</v>
      </c>
      <c r="S8" s="78" t="s">
        <v>99</v>
      </c>
      <c r="T8" s="78" t="s">
        <v>99</v>
      </c>
      <c r="U8" s="78" t="s">
        <v>99</v>
      </c>
      <c r="V8" s="78" t="s">
        <v>99</v>
      </c>
      <c r="W8" s="78" t="s">
        <v>99</v>
      </c>
      <c r="X8" s="78"/>
      <c r="Y8" s="78" t="s">
        <v>99</v>
      </c>
      <c r="Z8" s="78" t="s">
        <v>99</v>
      </c>
      <c r="AA8" s="78"/>
      <c r="AB8" s="78" t="s">
        <v>99</v>
      </c>
      <c r="AC8" s="78" t="s">
        <v>99</v>
      </c>
      <c r="AD8" s="78"/>
      <c r="AE8" s="78"/>
      <c r="AF8" s="78"/>
      <c r="AG8" s="78"/>
      <c r="AH8" s="78"/>
      <c r="AI8" s="78"/>
      <c r="AJ8" s="78"/>
      <c r="AK8" s="78"/>
      <c r="AL8" s="78"/>
    </row>
    <row r="9" spans="1:41" ht="15.75" customHeight="1" x14ac:dyDescent="0.2">
      <c r="A9" s="78" t="s">
        <v>107</v>
      </c>
      <c r="B9" s="78" t="s">
        <v>110</v>
      </c>
      <c r="C9" s="78">
        <v>2015</v>
      </c>
      <c r="D9" s="78"/>
      <c r="E9" s="128" t="s">
        <v>24</v>
      </c>
      <c r="F9" s="126" t="s">
        <v>201</v>
      </c>
      <c r="G9" s="126" t="s">
        <v>312</v>
      </c>
      <c r="H9" s="38"/>
      <c r="I9" s="16" t="s">
        <v>25</v>
      </c>
      <c r="J9" s="39"/>
      <c r="K9" s="40" t="s">
        <v>23</v>
      </c>
      <c r="L9" s="41"/>
      <c r="M9" s="42">
        <v>8659</v>
      </c>
      <c r="N9" s="42">
        <v>0</v>
      </c>
      <c r="O9" s="42">
        <v>10526</v>
      </c>
      <c r="P9" s="42"/>
      <c r="Q9" s="42">
        <v>5546</v>
      </c>
      <c r="R9" s="42"/>
      <c r="S9" s="42">
        <v>21407</v>
      </c>
      <c r="T9" s="42"/>
      <c r="U9" s="42"/>
      <c r="V9" s="42">
        <v>35063</v>
      </c>
      <c r="W9" s="42"/>
      <c r="X9" s="42"/>
      <c r="Y9" s="42">
        <v>738690</v>
      </c>
      <c r="Z9" s="42"/>
      <c r="AA9" s="42"/>
      <c r="AB9" s="42"/>
      <c r="AC9" s="42">
        <v>819891</v>
      </c>
      <c r="AD9" s="43"/>
      <c r="AE9" s="43"/>
      <c r="AF9" s="43"/>
      <c r="AG9" s="43"/>
      <c r="AH9" s="43"/>
      <c r="AI9" s="18">
        <f>AC9</f>
        <v>819891</v>
      </c>
      <c r="AJ9" s="43"/>
      <c r="AK9" s="69"/>
    </row>
    <row r="10" spans="1:41" ht="15.75" customHeight="1" x14ac:dyDescent="0.2">
      <c r="A10" s="78"/>
      <c r="B10" s="78"/>
      <c r="C10" s="78"/>
      <c r="D10" s="78"/>
      <c r="E10" s="128"/>
      <c r="F10" s="128"/>
      <c r="G10" s="125"/>
      <c r="H10" s="78"/>
      <c r="I10" s="78"/>
      <c r="J10" s="82"/>
      <c r="K10" s="78"/>
      <c r="L10" s="78"/>
      <c r="M10" s="78" t="s">
        <v>100</v>
      </c>
      <c r="N10" s="78" t="s">
        <v>100</v>
      </c>
      <c r="O10" s="78" t="s">
        <v>100</v>
      </c>
      <c r="P10" s="78" t="s">
        <v>100</v>
      </c>
      <c r="Q10" s="78" t="s">
        <v>100</v>
      </c>
      <c r="R10" s="78" t="s">
        <v>100</v>
      </c>
      <c r="S10" s="78" t="s">
        <v>100</v>
      </c>
      <c r="T10" s="78" t="s">
        <v>100</v>
      </c>
      <c r="U10" s="78" t="s">
        <v>100</v>
      </c>
      <c r="V10" s="78" t="s">
        <v>100</v>
      </c>
      <c r="W10" s="78" t="s">
        <v>100</v>
      </c>
      <c r="X10" s="78"/>
      <c r="Y10" s="78" t="s">
        <v>100</v>
      </c>
      <c r="Z10" s="78" t="s">
        <v>100</v>
      </c>
      <c r="AA10" s="78"/>
      <c r="AB10" s="78" t="s">
        <v>100</v>
      </c>
      <c r="AC10" s="78" t="s">
        <v>100</v>
      </c>
      <c r="AD10" s="78"/>
      <c r="AE10" s="78"/>
      <c r="AF10" s="78"/>
      <c r="AG10" s="78"/>
      <c r="AH10" s="78"/>
      <c r="AI10" s="78"/>
      <c r="AJ10" s="78"/>
      <c r="AK10" s="78"/>
      <c r="AL10" s="78"/>
    </row>
    <row r="11" spans="1:41" ht="15.75" customHeight="1" x14ac:dyDescent="0.2">
      <c r="A11" s="78" t="s">
        <v>108</v>
      </c>
      <c r="B11" s="78"/>
      <c r="C11" s="78"/>
      <c r="D11" s="78"/>
      <c r="E11" s="128" t="s">
        <v>201</v>
      </c>
      <c r="F11" s="126" t="s">
        <v>201</v>
      </c>
      <c r="G11" s="126" t="s">
        <v>313</v>
      </c>
      <c r="H11" s="38"/>
      <c r="I11" s="44" t="s">
        <v>26</v>
      </c>
      <c r="J11" s="31"/>
      <c r="K11" s="32" t="s">
        <v>27</v>
      </c>
      <c r="L11" s="33"/>
      <c r="M11" s="34">
        <v>145</v>
      </c>
      <c r="N11" s="34">
        <v>0</v>
      </c>
      <c r="O11" s="34">
        <v>148</v>
      </c>
      <c r="P11" s="34"/>
      <c r="Q11" s="34">
        <v>78</v>
      </c>
      <c r="R11" s="34"/>
      <c r="S11" s="34">
        <v>165</v>
      </c>
      <c r="T11" s="34"/>
      <c r="U11" s="34"/>
      <c r="V11" s="34">
        <v>374</v>
      </c>
      <c r="W11" s="34"/>
      <c r="X11" s="34"/>
      <c r="Y11" s="34">
        <v>9921</v>
      </c>
      <c r="Z11" s="34"/>
      <c r="AA11" s="34"/>
      <c r="AB11" s="34"/>
      <c r="AC11" s="34">
        <v>10831</v>
      </c>
      <c r="AD11" s="45"/>
      <c r="AE11" s="45"/>
      <c r="AF11" s="45"/>
      <c r="AG11" s="45"/>
      <c r="AH11" s="45"/>
      <c r="AI11" s="46">
        <f>AC11</f>
        <v>10831</v>
      </c>
      <c r="AJ11" s="45"/>
      <c r="AK11" s="69"/>
    </row>
    <row r="12" spans="1:41" ht="7.05" customHeight="1" x14ac:dyDescent="0.2">
      <c r="A12" s="78"/>
      <c r="B12" s="78"/>
      <c r="C12" s="78"/>
      <c r="D12" s="78"/>
      <c r="E12" s="128"/>
      <c r="F12" s="126"/>
      <c r="G12" s="126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8"/>
      <c r="AK12" s="69"/>
    </row>
    <row r="13" spans="1:41" ht="15.75" customHeight="1" x14ac:dyDescent="0.2">
      <c r="A13" s="78"/>
      <c r="B13" s="78"/>
      <c r="C13" s="78"/>
      <c r="D13" s="78"/>
      <c r="E13" s="128"/>
      <c r="F13" s="128"/>
      <c r="G13" s="125"/>
      <c r="H13" s="78"/>
      <c r="I13" s="78"/>
      <c r="J13" s="82"/>
      <c r="K13" s="78"/>
      <c r="L13" s="78"/>
      <c r="M13" s="78" t="s">
        <v>102</v>
      </c>
      <c r="N13" s="78" t="s">
        <v>100</v>
      </c>
      <c r="O13" s="78" t="s">
        <v>100</v>
      </c>
      <c r="P13" s="78" t="s">
        <v>100</v>
      </c>
      <c r="Q13" s="78" t="s">
        <v>100</v>
      </c>
      <c r="R13" s="78" t="s">
        <v>100</v>
      </c>
      <c r="S13" s="78" t="s">
        <v>100</v>
      </c>
      <c r="T13" s="78" t="s">
        <v>100</v>
      </c>
      <c r="U13" s="78" t="s">
        <v>100</v>
      </c>
      <c r="V13" s="78" t="s">
        <v>100</v>
      </c>
      <c r="W13" s="78" t="s">
        <v>102</v>
      </c>
      <c r="X13" s="78"/>
      <c r="Y13" s="78" t="s">
        <v>102</v>
      </c>
      <c r="Z13" s="78" t="s">
        <v>102</v>
      </c>
      <c r="AA13" s="78"/>
      <c r="AB13" s="78" t="s">
        <v>102</v>
      </c>
      <c r="AC13" s="78" t="s">
        <v>102</v>
      </c>
      <c r="AD13" s="78" t="s">
        <v>104</v>
      </c>
      <c r="AE13" s="78" t="s">
        <v>104</v>
      </c>
      <c r="AF13" s="78" t="s">
        <v>105</v>
      </c>
      <c r="AG13" s="78" t="s">
        <v>105</v>
      </c>
      <c r="AH13" s="78" t="s">
        <v>102</v>
      </c>
      <c r="AI13" s="78" t="s">
        <v>102</v>
      </c>
      <c r="AJ13" s="78" t="s">
        <v>102</v>
      </c>
      <c r="AK13" s="78"/>
      <c r="AL13" s="78" t="s">
        <v>102</v>
      </c>
    </row>
    <row r="14" spans="1:41" ht="25.2" customHeight="1" x14ac:dyDescent="0.2">
      <c r="A14" s="78" t="s">
        <v>31</v>
      </c>
      <c r="B14" s="78"/>
      <c r="C14" s="78"/>
      <c r="D14" s="80" t="s">
        <v>96</v>
      </c>
      <c r="E14" s="128" t="s">
        <v>28</v>
      </c>
      <c r="F14" s="1" t="s">
        <v>293</v>
      </c>
      <c r="G14" s="182" t="s">
        <v>344</v>
      </c>
      <c r="H14" s="20" t="s">
        <v>29</v>
      </c>
      <c r="I14" s="215" t="s">
        <v>30</v>
      </c>
      <c r="J14" s="215"/>
      <c r="K14" s="50" t="s">
        <v>31</v>
      </c>
      <c r="L14" s="75"/>
      <c r="M14" s="26"/>
      <c r="N14" s="26"/>
      <c r="O14" s="51"/>
      <c r="P14" s="51"/>
      <c r="Q14" s="51"/>
      <c r="R14" s="51"/>
      <c r="S14" s="51"/>
      <c r="T14" s="51"/>
      <c r="U14" s="51"/>
      <c r="V14" s="26"/>
      <c r="W14" s="26"/>
      <c r="X14" s="52"/>
      <c r="Y14" s="26"/>
      <c r="Z14" s="26"/>
      <c r="AA14" s="52"/>
      <c r="AB14" s="26"/>
      <c r="AC14" s="26"/>
      <c r="AD14" s="26"/>
      <c r="AE14" s="26"/>
      <c r="AF14" s="53"/>
      <c r="AG14" s="53"/>
      <c r="AH14" s="43"/>
      <c r="AI14" s="18"/>
      <c r="AJ14" s="67"/>
      <c r="AK14" s="69"/>
      <c r="AL14" s="67">
        <v>6423</v>
      </c>
    </row>
    <row r="15" spans="1:41" ht="15" customHeight="1" x14ac:dyDescent="0.2">
      <c r="A15" s="78" t="s">
        <v>31</v>
      </c>
      <c r="B15" s="78"/>
      <c r="C15" s="78"/>
      <c r="D15" s="80" t="s">
        <v>32</v>
      </c>
      <c r="E15" s="128" t="s">
        <v>28</v>
      </c>
      <c r="F15" s="1" t="s">
        <v>293</v>
      </c>
      <c r="G15" s="182" t="s">
        <v>345</v>
      </c>
      <c r="H15" s="54"/>
      <c r="I15" s="28"/>
      <c r="J15" s="55" t="s">
        <v>33</v>
      </c>
      <c r="K15" s="29" t="s">
        <v>31</v>
      </c>
      <c r="L15" s="55"/>
      <c r="M15" s="26"/>
      <c r="N15" s="26"/>
      <c r="O15" s="56"/>
      <c r="P15" s="56"/>
      <c r="Q15" s="57"/>
      <c r="R15" s="57"/>
      <c r="S15" s="57"/>
      <c r="T15" s="56"/>
      <c r="U15" s="56"/>
      <c r="V15" s="26"/>
      <c r="W15" s="26"/>
      <c r="X15" s="56"/>
      <c r="Y15" s="26"/>
      <c r="Z15" s="26"/>
      <c r="AA15" s="56"/>
      <c r="AB15" s="26"/>
      <c r="AC15" s="26"/>
      <c r="AD15" s="26"/>
      <c r="AE15" s="26"/>
      <c r="AF15" s="58"/>
      <c r="AG15" s="58"/>
      <c r="AH15" s="58"/>
      <c r="AI15" s="59"/>
      <c r="AJ15" s="68"/>
      <c r="AK15" s="69"/>
      <c r="AL15" s="68">
        <v>5432</v>
      </c>
    </row>
    <row r="16" spans="1:41" ht="15.75" customHeight="1" x14ac:dyDescent="0.2">
      <c r="A16" s="78"/>
      <c r="B16" s="78"/>
      <c r="C16" s="78"/>
      <c r="D16" s="78"/>
      <c r="E16" s="128"/>
      <c r="F16" s="126"/>
      <c r="G16" s="126"/>
      <c r="H16" s="54"/>
      <c r="I16" s="28" t="s">
        <v>34</v>
      </c>
      <c r="J16" s="29"/>
      <c r="K16" s="29"/>
      <c r="L16" s="29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27"/>
      <c r="AJ16" s="19"/>
      <c r="AK16" s="69"/>
    </row>
    <row r="17" spans="1:37" ht="15" customHeight="1" x14ac:dyDescent="0.2">
      <c r="A17" s="78" t="s">
        <v>31</v>
      </c>
      <c r="B17" s="78"/>
      <c r="C17" s="78"/>
      <c r="D17" s="80" t="s">
        <v>35</v>
      </c>
      <c r="E17" s="128" t="s">
        <v>28</v>
      </c>
      <c r="F17" s="126" t="s">
        <v>101</v>
      </c>
      <c r="G17" s="126" t="s">
        <v>314</v>
      </c>
      <c r="H17" s="20"/>
      <c r="I17" s="21"/>
      <c r="J17" s="22" t="s">
        <v>36</v>
      </c>
      <c r="K17" s="23" t="s">
        <v>31</v>
      </c>
      <c r="L17" s="24"/>
      <c r="M17" s="25">
        <v>764</v>
      </c>
      <c r="N17" s="25">
        <v>764</v>
      </c>
      <c r="O17" s="25"/>
      <c r="P17" s="25"/>
      <c r="Q17" s="25"/>
      <c r="R17" s="25"/>
      <c r="S17" s="25"/>
      <c r="T17" s="25"/>
      <c r="U17" s="25"/>
      <c r="V17" s="25">
        <v>764</v>
      </c>
      <c r="W17" s="25">
        <v>764</v>
      </c>
      <c r="X17" s="25"/>
      <c r="Y17" s="25">
        <v>764</v>
      </c>
      <c r="Z17" s="25">
        <v>764</v>
      </c>
      <c r="AA17" s="25"/>
      <c r="AB17" s="25">
        <v>764</v>
      </c>
      <c r="AC17" s="25">
        <v>764</v>
      </c>
      <c r="AD17" s="60">
        <v>225</v>
      </c>
      <c r="AE17" s="60">
        <v>225</v>
      </c>
      <c r="AF17" s="26"/>
      <c r="AG17" s="26"/>
      <c r="AH17" s="26"/>
      <c r="AI17" s="27">
        <f>SUM(M17:AD17)</f>
        <v>6337</v>
      </c>
      <c r="AJ17" s="43"/>
      <c r="AK17" s="69"/>
    </row>
    <row r="18" spans="1:37" ht="15" customHeight="1" x14ac:dyDescent="0.2">
      <c r="A18" s="78" t="s">
        <v>31</v>
      </c>
      <c r="B18" s="78"/>
      <c r="C18" s="78"/>
      <c r="D18" s="80" t="s">
        <v>37</v>
      </c>
      <c r="E18" s="128" t="s">
        <v>28</v>
      </c>
      <c r="F18" s="126" t="s">
        <v>101</v>
      </c>
      <c r="G18" s="126" t="s">
        <v>315</v>
      </c>
      <c r="H18" s="20"/>
      <c r="I18" s="21"/>
      <c r="J18" s="22" t="s">
        <v>38</v>
      </c>
      <c r="K18" s="23" t="s">
        <v>31</v>
      </c>
      <c r="L18" s="24"/>
      <c r="M18" s="25">
        <v>1068</v>
      </c>
      <c r="N18" s="25">
        <v>1068</v>
      </c>
      <c r="O18" s="25"/>
      <c r="P18" s="25"/>
      <c r="Q18" s="25"/>
      <c r="R18" s="25"/>
      <c r="S18" s="25"/>
      <c r="T18" s="25"/>
      <c r="U18" s="25"/>
      <c r="V18" s="25">
        <v>1068</v>
      </c>
      <c r="W18" s="25">
        <v>1068</v>
      </c>
      <c r="X18" s="25"/>
      <c r="Y18" s="25">
        <v>1068</v>
      </c>
      <c r="Z18" s="25">
        <v>1068</v>
      </c>
      <c r="AA18" s="25"/>
      <c r="AB18" s="25">
        <v>1068</v>
      </c>
      <c r="AC18" s="25">
        <v>1068</v>
      </c>
      <c r="AD18" s="25">
        <v>1068</v>
      </c>
      <c r="AE18" s="25">
        <v>1068</v>
      </c>
      <c r="AF18" s="26"/>
      <c r="AG18" s="26"/>
      <c r="AH18" s="26"/>
      <c r="AI18" s="27"/>
      <c r="AJ18" s="45"/>
      <c r="AK18" s="69"/>
    </row>
    <row r="19" spans="1:37" ht="15" customHeight="1" x14ac:dyDescent="0.2">
      <c r="A19" s="78" t="s">
        <v>31</v>
      </c>
      <c r="B19" s="78"/>
      <c r="C19" s="78"/>
      <c r="D19" s="80" t="s">
        <v>39</v>
      </c>
      <c r="E19" s="128" t="s">
        <v>28</v>
      </c>
      <c r="F19" s="126" t="s">
        <v>101</v>
      </c>
      <c r="G19" s="126" t="s">
        <v>316</v>
      </c>
      <c r="H19" s="20"/>
      <c r="I19" s="21"/>
      <c r="J19" s="22" t="s">
        <v>40</v>
      </c>
      <c r="K19" s="23" t="s">
        <v>31</v>
      </c>
      <c r="L19" s="24"/>
      <c r="M19" s="25">
        <v>7</v>
      </c>
      <c r="N19" s="25">
        <v>7</v>
      </c>
      <c r="O19" s="25"/>
      <c r="P19" s="25"/>
      <c r="Q19" s="25"/>
      <c r="R19" s="25"/>
      <c r="S19" s="25"/>
      <c r="T19" s="25"/>
      <c r="U19" s="25"/>
      <c r="V19" s="25">
        <v>7</v>
      </c>
      <c r="W19" s="25">
        <v>7</v>
      </c>
      <c r="X19" s="25"/>
      <c r="Y19" s="25">
        <v>7</v>
      </c>
      <c r="Z19" s="25">
        <v>7</v>
      </c>
      <c r="AA19" s="25"/>
      <c r="AB19" s="25">
        <v>7</v>
      </c>
      <c r="AC19" s="25">
        <v>7</v>
      </c>
      <c r="AD19" s="25">
        <v>1068</v>
      </c>
      <c r="AE19" s="25">
        <v>1068</v>
      </c>
      <c r="AF19" s="26"/>
      <c r="AG19" s="26"/>
      <c r="AH19" s="26"/>
      <c r="AI19" s="27"/>
      <c r="AJ19" s="43"/>
      <c r="AK19" s="69"/>
    </row>
    <row r="20" spans="1:37" ht="15" customHeight="1" x14ac:dyDescent="0.2">
      <c r="A20" s="78" t="s">
        <v>31</v>
      </c>
      <c r="B20" s="78"/>
      <c r="C20" s="78"/>
      <c r="D20" s="80" t="s">
        <v>41</v>
      </c>
      <c r="E20" s="128" t="s">
        <v>28</v>
      </c>
      <c r="F20" s="126" t="s">
        <v>101</v>
      </c>
      <c r="G20" s="126" t="s">
        <v>317</v>
      </c>
      <c r="H20" s="20"/>
      <c r="I20" s="21"/>
      <c r="J20" s="22" t="s">
        <v>42</v>
      </c>
      <c r="K20" s="23" t="s">
        <v>31</v>
      </c>
      <c r="L20" s="24"/>
      <c r="M20" s="25">
        <v>94</v>
      </c>
      <c r="N20" s="25">
        <v>94</v>
      </c>
      <c r="O20" s="25">
        <v>395</v>
      </c>
      <c r="P20" s="25"/>
      <c r="Q20" s="25"/>
      <c r="R20" s="25"/>
      <c r="S20" s="25">
        <v>369</v>
      </c>
      <c r="T20" s="25"/>
      <c r="U20" s="25"/>
      <c r="V20" s="25">
        <v>94</v>
      </c>
      <c r="W20" s="25">
        <v>94</v>
      </c>
      <c r="X20" s="25"/>
      <c r="Y20" s="25">
        <v>94</v>
      </c>
      <c r="Z20" s="25">
        <v>94</v>
      </c>
      <c r="AA20" s="25"/>
      <c r="AB20" s="25">
        <v>94</v>
      </c>
      <c r="AC20" s="25">
        <v>94</v>
      </c>
      <c r="AD20" s="25">
        <v>1068</v>
      </c>
      <c r="AE20" s="25">
        <v>1068</v>
      </c>
      <c r="AF20" s="26"/>
      <c r="AG20" s="26"/>
      <c r="AH20" s="26"/>
      <c r="AI20" s="27">
        <f t="shared" ref="AI20:AI25" si="0">SUM(M20:AD20)</f>
        <v>2584</v>
      </c>
      <c r="AJ20" s="45"/>
      <c r="AK20" s="69"/>
    </row>
    <row r="21" spans="1:37" ht="15" customHeight="1" x14ac:dyDescent="0.2">
      <c r="A21" s="78" t="s">
        <v>31</v>
      </c>
      <c r="B21" s="78"/>
      <c r="C21" s="78"/>
      <c r="D21" s="80" t="s">
        <v>43</v>
      </c>
      <c r="E21" s="128" t="s">
        <v>28</v>
      </c>
      <c r="F21" s="126" t="s">
        <v>101</v>
      </c>
      <c r="G21" s="126" t="s">
        <v>318</v>
      </c>
      <c r="H21" s="20"/>
      <c r="I21" s="21"/>
      <c r="J21" s="22" t="s">
        <v>44</v>
      </c>
      <c r="K21" s="23" t="s">
        <v>31</v>
      </c>
      <c r="L21" s="24"/>
      <c r="M21" s="25">
        <v>212</v>
      </c>
      <c r="N21" s="25">
        <v>212</v>
      </c>
      <c r="O21" s="25">
        <v>721</v>
      </c>
      <c r="P21" s="25"/>
      <c r="Q21" s="25">
        <v>347</v>
      </c>
      <c r="R21" s="25"/>
      <c r="S21" s="25"/>
      <c r="T21" s="25"/>
      <c r="U21" s="25"/>
      <c r="V21" s="25">
        <v>212</v>
      </c>
      <c r="W21" s="25">
        <v>212</v>
      </c>
      <c r="X21" s="25"/>
      <c r="Y21" s="25">
        <v>212</v>
      </c>
      <c r="Z21" s="25">
        <v>212</v>
      </c>
      <c r="AA21" s="25"/>
      <c r="AB21" s="25">
        <v>212</v>
      </c>
      <c r="AC21" s="25">
        <v>212</v>
      </c>
      <c r="AD21" s="60">
        <v>930</v>
      </c>
      <c r="AE21" s="60">
        <v>930</v>
      </c>
      <c r="AF21" s="26"/>
      <c r="AG21" s="26"/>
      <c r="AH21" s="26"/>
      <c r="AI21" s="27">
        <f t="shared" si="0"/>
        <v>3694</v>
      </c>
      <c r="AJ21" s="43"/>
      <c r="AK21" s="69"/>
    </row>
    <row r="22" spans="1:37" ht="15" customHeight="1" x14ac:dyDescent="0.2">
      <c r="A22" s="78" t="s">
        <v>31</v>
      </c>
      <c r="B22" s="78"/>
      <c r="C22" s="78"/>
      <c r="D22" s="80" t="s">
        <v>45</v>
      </c>
      <c r="E22" s="128" t="s">
        <v>28</v>
      </c>
      <c r="F22" s="126" t="s">
        <v>101</v>
      </c>
      <c r="G22" s="126" t="s">
        <v>319</v>
      </c>
      <c r="H22" s="20"/>
      <c r="I22" s="21"/>
      <c r="J22" s="22" t="s">
        <v>46</v>
      </c>
      <c r="K22" s="23" t="s">
        <v>31</v>
      </c>
      <c r="L22" s="24"/>
      <c r="M22" s="25">
        <v>79</v>
      </c>
      <c r="N22" s="25">
        <v>79</v>
      </c>
      <c r="O22" s="25"/>
      <c r="P22" s="25"/>
      <c r="Q22" s="25"/>
      <c r="R22" s="25"/>
      <c r="S22" s="25">
        <v>2</v>
      </c>
      <c r="T22" s="25"/>
      <c r="U22" s="25"/>
      <c r="V22" s="25">
        <v>79</v>
      </c>
      <c r="W22" s="25">
        <v>79</v>
      </c>
      <c r="X22" s="25"/>
      <c r="Y22" s="25">
        <v>79</v>
      </c>
      <c r="Z22" s="25">
        <v>79</v>
      </c>
      <c r="AA22" s="25"/>
      <c r="AB22" s="25">
        <v>79</v>
      </c>
      <c r="AC22" s="25">
        <v>79</v>
      </c>
      <c r="AD22" s="60">
        <v>17</v>
      </c>
      <c r="AE22" s="60">
        <v>17</v>
      </c>
      <c r="AF22" s="26"/>
      <c r="AG22" s="26"/>
      <c r="AH22" s="26"/>
      <c r="AI22" s="27">
        <f t="shared" si="0"/>
        <v>651</v>
      </c>
      <c r="AJ22" s="45"/>
      <c r="AK22" s="69"/>
    </row>
    <row r="23" spans="1:37" ht="15" customHeight="1" x14ac:dyDescent="0.2">
      <c r="A23" s="78" t="s">
        <v>31</v>
      </c>
      <c r="B23" s="78"/>
      <c r="C23" s="78"/>
      <c r="D23" s="80" t="s">
        <v>47</v>
      </c>
      <c r="E23" s="128" t="s">
        <v>28</v>
      </c>
      <c r="F23" s="126" t="s">
        <v>101</v>
      </c>
      <c r="G23" s="126" t="s">
        <v>320</v>
      </c>
      <c r="H23" s="20"/>
      <c r="I23" s="21"/>
      <c r="J23" s="22" t="s">
        <v>48</v>
      </c>
      <c r="K23" s="23" t="s">
        <v>31</v>
      </c>
      <c r="L23" s="24"/>
      <c r="M23" s="25">
        <v>39</v>
      </c>
      <c r="N23" s="25">
        <v>94</v>
      </c>
      <c r="O23" s="25"/>
      <c r="P23" s="25"/>
      <c r="Q23" s="25">
        <v>55</v>
      </c>
      <c r="R23" s="25"/>
      <c r="S23" s="25"/>
      <c r="T23" s="25"/>
      <c r="U23" s="25"/>
      <c r="V23" s="25">
        <v>94</v>
      </c>
      <c r="W23" s="25">
        <v>94</v>
      </c>
      <c r="X23" s="25"/>
      <c r="Y23" s="25">
        <v>7</v>
      </c>
      <c r="Z23" s="25">
        <v>94</v>
      </c>
      <c r="AA23" s="25"/>
      <c r="AB23" s="60">
        <v>17</v>
      </c>
      <c r="AC23" s="25">
        <v>94</v>
      </c>
      <c r="AD23" s="60">
        <v>17</v>
      </c>
      <c r="AE23" s="60">
        <v>17</v>
      </c>
      <c r="AF23" s="26"/>
      <c r="AG23" s="26"/>
      <c r="AH23" s="26"/>
      <c r="AI23" s="27">
        <f t="shared" si="0"/>
        <v>605</v>
      </c>
      <c r="AJ23" s="43"/>
      <c r="AK23" s="69"/>
    </row>
    <row r="24" spans="1:37" ht="15" customHeight="1" x14ac:dyDescent="0.3">
      <c r="A24" s="78" t="s">
        <v>31</v>
      </c>
      <c r="B24" s="78"/>
      <c r="C24" s="78"/>
      <c r="D24" s="80" t="s">
        <v>49</v>
      </c>
      <c r="E24" s="128" t="s">
        <v>28</v>
      </c>
      <c r="F24" s="126" t="s">
        <v>101</v>
      </c>
      <c r="G24" s="126" t="s">
        <v>321</v>
      </c>
      <c r="H24" s="20"/>
      <c r="I24" s="21"/>
      <c r="J24" s="22" t="s">
        <v>50</v>
      </c>
      <c r="K24" s="23" t="s">
        <v>31</v>
      </c>
      <c r="L24" s="24"/>
      <c r="M24" s="61">
        <v>2</v>
      </c>
      <c r="N24" s="25">
        <v>94</v>
      </c>
      <c r="O24" s="25"/>
      <c r="P24" s="25"/>
      <c r="Q24" s="25"/>
      <c r="R24" s="25"/>
      <c r="S24" s="25">
        <v>212</v>
      </c>
      <c r="T24" s="25"/>
      <c r="U24" s="25"/>
      <c r="V24" s="25">
        <v>94</v>
      </c>
      <c r="W24" s="25">
        <v>212</v>
      </c>
      <c r="X24" s="25"/>
      <c r="Y24" s="25">
        <v>94</v>
      </c>
      <c r="Z24" s="25">
        <v>212</v>
      </c>
      <c r="AA24" s="25"/>
      <c r="AB24" s="60">
        <v>17</v>
      </c>
      <c r="AC24" s="25">
        <v>212</v>
      </c>
      <c r="AD24" s="60">
        <v>22</v>
      </c>
      <c r="AE24" s="60">
        <v>22</v>
      </c>
      <c r="AF24" s="26"/>
      <c r="AG24" s="26"/>
      <c r="AH24" s="26"/>
      <c r="AI24" s="27">
        <f t="shared" si="0"/>
        <v>1171</v>
      </c>
      <c r="AJ24" s="45"/>
      <c r="AK24" s="69"/>
    </row>
    <row r="25" spans="1:37" ht="15" customHeight="1" x14ac:dyDescent="0.3">
      <c r="A25" s="78" t="s">
        <v>31</v>
      </c>
      <c r="B25" s="78"/>
      <c r="C25" s="78"/>
      <c r="D25" s="80" t="s">
        <v>51</v>
      </c>
      <c r="E25" s="128" t="s">
        <v>28</v>
      </c>
      <c r="F25" s="126" t="s">
        <v>101</v>
      </c>
      <c r="G25" s="126" t="s">
        <v>322</v>
      </c>
      <c r="H25" s="20"/>
      <c r="I25" s="21"/>
      <c r="J25" s="22" t="s">
        <v>52</v>
      </c>
      <c r="K25" s="23" t="s">
        <v>31</v>
      </c>
      <c r="L25" s="24"/>
      <c r="M25" s="61">
        <v>34</v>
      </c>
      <c r="N25" s="25">
        <v>212</v>
      </c>
      <c r="O25" s="25"/>
      <c r="P25" s="25"/>
      <c r="Q25" s="25"/>
      <c r="R25" s="25"/>
      <c r="S25" s="25">
        <v>79</v>
      </c>
      <c r="T25" s="25"/>
      <c r="U25" s="25"/>
      <c r="V25" s="25">
        <v>212</v>
      </c>
      <c r="W25" s="25">
        <v>79</v>
      </c>
      <c r="X25" s="25"/>
      <c r="Y25" s="25">
        <v>212</v>
      </c>
      <c r="Z25" s="25">
        <v>79</v>
      </c>
      <c r="AA25" s="25"/>
      <c r="AB25" s="60">
        <v>17</v>
      </c>
      <c r="AC25" s="25">
        <v>79</v>
      </c>
      <c r="AD25" s="60">
        <v>17</v>
      </c>
      <c r="AE25" s="60">
        <v>17</v>
      </c>
      <c r="AF25" s="26"/>
      <c r="AG25" s="26"/>
      <c r="AH25" s="26"/>
      <c r="AI25" s="27">
        <f t="shared" si="0"/>
        <v>1020</v>
      </c>
      <c r="AJ25" s="43"/>
      <c r="AK25" s="69"/>
    </row>
    <row r="26" spans="1:37" ht="15" customHeight="1" x14ac:dyDescent="0.2">
      <c r="A26" s="78" t="s">
        <v>31</v>
      </c>
      <c r="B26" s="78"/>
      <c r="C26" s="78"/>
      <c r="D26" s="80" t="s">
        <v>53</v>
      </c>
      <c r="E26" s="128" t="s">
        <v>28</v>
      </c>
      <c r="F26" s="126" t="s">
        <v>101</v>
      </c>
      <c r="G26" s="126" t="s">
        <v>323</v>
      </c>
      <c r="H26" s="20"/>
      <c r="I26" s="21"/>
      <c r="J26" s="22" t="s">
        <v>54</v>
      </c>
      <c r="K26" s="23" t="s">
        <v>31</v>
      </c>
      <c r="L26" s="24"/>
      <c r="M26" s="25">
        <v>45</v>
      </c>
      <c r="N26" s="25">
        <v>79</v>
      </c>
      <c r="O26" s="30"/>
      <c r="P26" s="30"/>
      <c r="Q26" s="25"/>
      <c r="R26" s="25"/>
      <c r="S26" s="25"/>
      <c r="T26" s="25"/>
      <c r="U26" s="25"/>
      <c r="V26" s="25">
        <v>79</v>
      </c>
      <c r="W26" s="25">
        <v>45213</v>
      </c>
      <c r="X26" s="25"/>
      <c r="Y26" s="25">
        <v>79</v>
      </c>
      <c r="Z26" s="25">
        <v>79</v>
      </c>
      <c r="AA26" s="25"/>
      <c r="AB26" s="60">
        <v>17</v>
      </c>
      <c r="AC26" s="60">
        <v>17</v>
      </c>
      <c r="AD26" s="60">
        <v>17</v>
      </c>
      <c r="AE26" s="60">
        <v>17</v>
      </c>
      <c r="AF26" s="26"/>
      <c r="AG26" s="26"/>
      <c r="AH26" s="26"/>
      <c r="AI26" s="27"/>
      <c r="AJ26" s="45"/>
      <c r="AK26" s="69"/>
    </row>
    <row r="27" spans="1:37" ht="15" customHeight="1" x14ac:dyDescent="0.2">
      <c r="A27" s="78" t="s">
        <v>31</v>
      </c>
      <c r="B27" s="78"/>
      <c r="C27" s="78"/>
      <c r="D27" s="80" t="s">
        <v>55</v>
      </c>
      <c r="E27" s="128" t="s">
        <v>28</v>
      </c>
      <c r="F27" s="126" t="s">
        <v>101</v>
      </c>
      <c r="G27" s="126" t="s">
        <v>295</v>
      </c>
      <c r="H27" s="20"/>
      <c r="I27" s="21"/>
      <c r="J27" s="22" t="s">
        <v>56</v>
      </c>
      <c r="K27" s="23" t="s">
        <v>31</v>
      </c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 t="s">
        <v>103</v>
      </c>
      <c r="AD27" s="60"/>
      <c r="AE27" s="60"/>
      <c r="AF27" s="26"/>
      <c r="AG27" s="26"/>
      <c r="AH27" s="26"/>
      <c r="AI27" s="27"/>
      <c r="AJ27" s="45"/>
      <c r="AK27" s="69"/>
    </row>
    <row r="28" spans="1:37" ht="15" customHeight="1" x14ac:dyDescent="0.2">
      <c r="A28" s="78" t="s">
        <v>31</v>
      </c>
      <c r="B28" s="78"/>
      <c r="C28" s="78"/>
      <c r="D28" s="80" t="s">
        <v>57</v>
      </c>
      <c r="E28" s="128" t="s">
        <v>28</v>
      </c>
      <c r="F28" s="126" t="s">
        <v>101</v>
      </c>
      <c r="G28" s="126" t="s">
        <v>296</v>
      </c>
      <c r="H28" s="20"/>
      <c r="I28" s="21"/>
      <c r="J28" s="29" t="s">
        <v>58</v>
      </c>
      <c r="K28" s="23" t="s">
        <v>31</v>
      </c>
      <c r="L28" s="24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62"/>
      <c r="AG28" s="26"/>
      <c r="AH28" s="62"/>
      <c r="AI28" s="27"/>
      <c r="AJ28" s="63"/>
      <c r="AK28" s="69"/>
    </row>
    <row r="29" spans="1:37" ht="15" customHeight="1" x14ac:dyDescent="0.2">
      <c r="A29" s="78" t="s">
        <v>31</v>
      </c>
      <c r="B29" s="78"/>
      <c r="C29" s="78"/>
      <c r="D29" s="80" t="s">
        <v>59</v>
      </c>
      <c r="E29" s="128" t="s">
        <v>28</v>
      </c>
      <c r="F29" s="126" t="s">
        <v>101</v>
      </c>
      <c r="G29" s="126" t="s">
        <v>297</v>
      </c>
      <c r="H29" s="20"/>
      <c r="I29" s="21"/>
      <c r="J29" s="29" t="s">
        <v>60</v>
      </c>
      <c r="K29" s="23" t="s">
        <v>31</v>
      </c>
      <c r="L29" s="24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62"/>
      <c r="AG29" s="26"/>
      <c r="AH29" s="62"/>
      <c r="AI29" s="27"/>
      <c r="AJ29" s="63"/>
      <c r="AK29" s="69"/>
    </row>
    <row r="30" spans="1:37" ht="15" customHeight="1" x14ac:dyDescent="0.2">
      <c r="A30" s="78" t="s">
        <v>31</v>
      </c>
      <c r="B30" s="78"/>
      <c r="C30" s="78"/>
      <c r="D30" s="80" t="s">
        <v>61</v>
      </c>
      <c r="E30" s="128" t="s">
        <v>28</v>
      </c>
      <c r="F30" s="126" t="s">
        <v>101</v>
      </c>
      <c r="G30" s="126" t="s">
        <v>298</v>
      </c>
      <c r="H30" s="20"/>
      <c r="I30" s="21"/>
      <c r="J30" s="29" t="s">
        <v>62</v>
      </c>
      <c r="K30" s="23" t="s">
        <v>31</v>
      </c>
      <c r="L30" s="24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62"/>
      <c r="AG30" s="26"/>
      <c r="AH30" s="62"/>
      <c r="AI30" s="27"/>
      <c r="AJ30" s="63"/>
      <c r="AK30" s="69"/>
    </row>
    <row r="31" spans="1:37" ht="15" customHeight="1" x14ac:dyDescent="0.2">
      <c r="A31" s="78" t="s">
        <v>31</v>
      </c>
      <c r="B31" s="78"/>
      <c r="C31" s="78"/>
      <c r="D31" s="80" t="s">
        <v>63</v>
      </c>
      <c r="E31" s="128" t="s">
        <v>28</v>
      </c>
      <c r="F31" s="126" t="s">
        <v>101</v>
      </c>
      <c r="G31" s="126" t="s">
        <v>299</v>
      </c>
      <c r="H31" s="20"/>
      <c r="I31" s="21"/>
      <c r="J31" s="29" t="s">
        <v>64</v>
      </c>
      <c r="K31" s="23" t="s">
        <v>31</v>
      </c>
      <c r="L31" s="24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62"/>
      <c r="AG31" s="26"/>
      <c r="AH31" s="62"/>
      <c r="AI31" s="27"/>
      <c r="AJ31" s="63"/>
      <c r="AK31" s="69"/>
    </row>
    <row r="32" spans="1:37" ht="15" customHeight="1" x14ac:dyDescent="0.2">
      <c r="A32" s="78" t="s">
        <v>31</v>
      </c>
      <c r="B32" s="78"/>
      <c r="C32" s="78"/>
      <c r="D32" s="80" t="s">
        <v>65</v>
      </c>
      <c r="E32" s="128" t="s">
        <v>28</v>
      </c>
      <c r="F32" s="126" t="s">
        <v>101</v>
      </c>
      <c r="G32" s="126" t="s">
        <v>300</v>
      </c>
      <c r="H32" s="20"/>
      <c r="I32" s="21"/>
      <c r="J32" s="29" t="s">
        <v>66</v>
      </c>
      <c r="K32" s="23" t="s">
        <v>31</v>
      </c>
      <c r="L32" s="24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62"/>
      <c r="AG32" s="26"/>
      <c r="AH32" s="62"/>
      <c r="AI32" s="27"/>
      <c r="AJ32" s="63"/>
      <c r="AK32" s="69"/>
    </row>
    <row r="33" spans="1:56" ht="15" customHeight="1" x14ac:dyDescent="0.2">
      <c r="A33" s="78" t="s">
        <v>31</v>
      </c>
      <c r="B33" s="78"/>
      <c r="C33" s="78"/>
      <c r="D33" s="80" t="s">
        <v>67</v>
      </c>
      <c r="E33" s="128" t="s">
        <v>28</v>
      </c>
      <c r="F33" s="126" t="s">
        <v>101</v>
      </c>
      <c r="G33" s="126" t="s">
        <v>301</v>
      </c>
      <c r="H33" s="20"/>
      <c r="I33" s="21"/>
      <c r="J33" s="29" t="s">
        <v>68</v>
      </c>
      <c r="K33" s="23" t="s">
        <v>31</v>
      </c>
      <c r="L33" s="24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62"/>
      <c r="AG33" s="26"/>
      <c r="AH33" s="62"/>
      <c r="AI33" s="27"/>
      <c r="AJ33" s="63"/>
      <c r="AK33" s="69"/>
    </row>
    <row r="34" spans="1:56" ht="15" customHeight="1" x14ac:dyDescent="0.2">
      <c r="A34" s="78" t="s">
        <v>31</v>
      </c>
      <c r="B34" s="78"/>
      <c r="C34" s="78"/>
      <c r="D34" s="80" t="s">
        <v>69</v>
      </c>
      <c r="E34" s="128" t="s">
        <v>28</v>
      </c>
      <c r="F34" s="126" t="s">
        <v>101</v>
      </c>
      <c r="G34" s="126" t="s">
        <v>302</v>
      </c>
      <c r="H34" s="20"/>
      <c r="I34" s="21"/>
      <c r="J34" s="29" t="s">
        <v>70</v>
      </c>
      <c r="K34" s="23" t="s">
        <v>31</v>
      </c>
      <c r="L34" s="24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62"/>
      <c r="AG34" s="26"/>
      <c r="AH34" s="62"/>
      <c r="AI34" s="27"/>
      <c r="AJ34" s="63"/>
      <c r="AK34" s="69"/>
    </row>
    <row r="35" spans="1:56" ht="15" customHeight="1" x14ac:dyDescent="0.2">
      <c r="A35" s="78" t="s">
        <v>31</v>
      </c>
      <c r="B35" s="78"/>
      <c r="C35" s="78"/>
      <c r="D35" s="80" t="s">
        <v>71</v>
      </c>
      <c r="E35" s="128" t="s">
        <v>28</v>
      </c>
      <c r="F35" s="126" t="s">
        <v>101</v>
      </c>
      <c r="G35" s="126" t="s">
        <v>303</v>
      </c>
      <c r="H35" s="20"/>
      <c r="I35" s="21"/>
      <c r="J35" s="29" t="s">
        <v>72</v>
      </c>
      <c r="K35" s="23" t="s">
        <v>31</v>
      </c>
      <c r="L35" s="24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62"/>
      <c r="AG35" s="26"/>
      <c r="AH35" s="62"/>
      <c r="AI35" s="27"/>
      <c r="AJ35" s="63"/>
      <c r="AK35" s="69"/>
    </row>
    <row r="36" spans="1:56" ht="15" customHeight="1" x14ac:dyDescent="0.2">
      <c r="A36" s="78" t="s">
        <v>31</v>
      </c>
      <c r="B36" s="78"/>
      <c r="C36" s="78"/>
      <c r="D36" s="80" t="s">
        <v>73</v>
      </c>
      <c r="E36" s="128" t="s">
        <v>28</v>
      </c>
      <c r="F36" s="126" t="s">
        <v>101</v>
      </c>
      <c r="G36" s="126" t="s">
        <v>304</v>
      </c>
      <c r="H36" s="20"/>
      <c r="I36" s="21"/>
      <c r="J36" s="29" t="s">
        <v>74</v>
      </c>
      <c r="K36" s="23" t="s">
        <v>31</v>
      </c>
      <c r="L36" s="24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62"/>
      <c r="AG36" s="26"/>
      <c r="AH36" s="62"/>
      <c r="AI36" s="27"/>
      <c r="AJ36" s="63"/>
      <c r="AK36" s="69"/>
    </row>
    <row r="37" spans="1:56" ht="15" customHeight="1" x14ac:dyDescent="0.2">
      <c r="A37" s="78" t="s">
        <v>31</v>
      </c>
      <c r="B37" s="78"/>
      <c r="C37" s="78"/>
      <c r="D37" s="80" t="s">
        <v>75</v>
      </c>
      <c r="E37" s="128" t="s">
        <v>28</v>
      </c>
      <c r="F37" s="126" t="s">
        <v>101</v>
      </c>
      <c r="G37" s="126" t="s">
        <v>305</v>
      </c>
      <c r="H37" s="20"/>
      <c r="I37" s="21"/>
      <c r="J37" s="29" t="s">
        <v>76</v>
      </c>
      <c r="K37" s="23" t="s">
        <v>31</v>
      </c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62"/>
      <c r="AG37" s="26"/>
      <c r="AH37" s="62"/>
      <c r="AI37" s="27"/>
      <c r="AJ37" s="63"/>
      <c r="AK37" s="69"/>
    </row>
    <row r="38" spans="1:56" ht="15" customHeight="1" x14ac:dyDescent="0.2">
      <c r="A38" s="78" t="s">
        <v>31</v>
      </c>
      <c r="B38" s="78"/>
      <c r="C38" s="78"/>
      <c r="D38" s="80" t="s">
        <v>77</v>
      </c>
      <c r="E38" s="128" t="s">
        <v>28</v>
      </c>
      <c r="F38" s="126" t="s">
        <v>101</v>
      </c>
      <c r="G38" s="126" t="s">
        <v>306</v>
      </c>
      <c r="H38" s="20"/>
      <c r="I38" s="21"/>
      <c r="J38" s="29" t="s">
        <v>78</v>
      </c>
      <c r="K38" s="23" t="s">
        <v>31</v>
      </c>
      <c r="L38" s="24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62"/>
      <c r="AG38" s="26"/>
      <c r="AH38" s="62"/>
      <c r="AI38" s="27"/>
      <c r="AJ38" s="63"/>
      <c r="AK38" s="69"/>
    </row>
    <row r="39" spans="1:56" ht="15" customHeight="1" x14ac:dyDescent="0.2">
      <c r="A39" s="78" t="s">
        <v>31</v>
      </c>
      <c r="B39" s="78"/>
      <c r="C39" s="78"/>
      <c r="D39" s="80" t="s">
        <v>79</v>
      </c>
      <c r="E39" s="128" t="s">
        <v>28</v>
      </c>
      <c r="F39" s="126" t="s">
        <v>101</v>
      </c>
      <c r="G39" s="126" t="s">
        <v>307</v>
      </c>
      <c r="H39" s="20"/>
      <c r="I39" s="21"/>
      <c r="J39" s="29" t="s">
        <v>80</v>
      </c>
      <c r="K39" s="23" t="s">
        <v>31</v>
      </c>
      <c r="L39" s="2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62"/>
      <c r="AG39" s="26"/>
      <c r="AH39" s="62"/>
      <c r="AI39" s="27"/>
      <c r="AJ39" s="63"/>
      <c r="AK39" s="69"/>
    </row>
    <row r="40" spans="1:56" ht="15" customHeight="1" x14ac:dyDescent="0.2">
      <c r="A40" s="78" t="s">
        <v>31</v>
      </c>
      <c r="B40" s="78"/>
      <c r="C40" s="78"/>
      <c r="D40" s="80" t="s">
        <v>81</v>
      </c>
      <c r="E40" s="128" t="s">
        <v>28</v>
      </c>
      <c r="F40" s="126" t="s">
        <v>101</v>
      </c>
      <c r="G40" s="126" t="s">
        <v>308</v>
      </c>
      <c r="H40" s="20"/>
      <c r="I40" s="21"/>
      <c r="J40" s="29" t="s">
        <v>82</v>
      </c>
      <c r="K40" s="23" t="s">
        <v>31</v>
      </c>
      <c r="L40" s="24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62"/>
      <c r="AG40" s="26"/>
      <c r="AH40" s="62"/>
      <c r="AI40" s="27"/>
      <c r="AJ40" s="63"/>
      <c r="AK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</row>
    <row r="41" spans="1:56" ht="15" customHeight="1" x14ac:dyDescent="0.2">
      <c r="A41" s="78" t="s">
        <v>31</v>
      </c>
      <c r="B41" s="78"/>
      <c r="C41" s="78"/>
      <c r="D41" s="80" t="s">
        <v>83</v>
      </c>
      <c r="E41" s="128" t="s">
        <v>28</v>
      </c>
      <c r="F41" s="126" t="s">
        <v>101</v>
      </c>
      <c r="G41" s="126" t="s">
        <v>309</v>
      </c>
      <c r="H41" s="20"/>
      <c r="I41" s="21"/>
      <c r="J41" s="29" t="s">
        <v>84</v>
      </c>
      <c r="K41" s="23" t="s">
        <v>31</v>
      </c>
      <c r="L41" s="2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62"/>
      <c r="AG41" s="26"/>
      <c r="AH41" s="62"/>
      <c r="AI41" s="27"/>
      <c r="AJ41" s="63"/>
      <c r="AK41" s="69"/>
    </row>
    <row r="42" spans="1:56" ht="15" customHeight="1" x14ac:dyDescent="0.2">
      <c r="A42" s="78" t="s">
        <v>31</v>
      </c>
      <c r="B42" s="78"/>
      <c r="C42" s="78"/>
      <c r="D42" s="80" t="s">
        <v>85</v>
      </c>
      <c r="E42" s="128" t="s">
        <v>28</v>
      </c>
      <c r="F42" s="126" t="s">
        <v>101</v>
      </c>
      <c r="G42" s="126" t="s">
        <v>310</v>
      </c>
      <c r="H42" s="20"/>
      <c r="I42" s="21"/>
      <c r="J42" s="29" t="s">
        <v>86</v>
      </c>
      <c r="K42" s="23" t="s">
        <v>31</v>
      </c>
      <c r="L42" s="24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62"/>
      <c r="AG42" s="26"/>
      <c r="AH42" s="62"/>
      <c r="AI42" s="27"/>
      <c r="AJ42" s="63"/>
      <c r="AK42" s="69"/>
    </row>
    <row r="43" spans="1:56" ht="15" customHeight="1" x14ac:dyDescent="0.2">
      <c r="A43" s="78" t="s">
        <v>31</v>
      </c>
      <c r="B43" s="78"/>
      <c r="C43" s="78"/>
      <c r="D43" s="80" t="s">
        <v>87</v>
      </c>
      <c r="E43" s="128" t="s">
        <v>28</v>
      </c>
      <c r="F43" s="126" t="s">
        <v>101</v>
      </c>
      <c r="G43" s="126" t="s">
        <v>311</v>
      </c>
      <c r="H43" s="20"/>
      <c r="I43" s="21"/>
      <c r="J43" s="29" t="s">
        <v>52</v>
      </c>
      <c r="K43" s="23" t="s">
        <v>31</v>
      </c>
      <c r="L43" s="24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62"/>
      <c r="AG43" s="26"/>
      <c r="AH43" s="62"/>
      <c r="AI43" s="27"/>
      <c r="AJ43" s="63"/>
      <c r="AK43" s="69"/>
    </row>
    <row r="44" spans="1:56" ht="15.75" customHeight="1" x14ac:dyDescent="0.2">
      <c r="A44" s="78"/>
      <c r="B44" s="78"/>
      <c r="C44" s="78"/>
      <c r="D44" s="78"/>
      <c r="E44" s="128"/>
      <c r="F44" s="126"/>
      <c r="G44" s="126"/>
      <c r="H44" s="20"/>
      <c r="I44" s="28" t="s">
        <v>88</v>
      </c>
      <c r="J44" s="29"/>
      <c r="K44" s="22"/>
      <c r="L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64"/>
      <c r="AE44" s="64"/>
      <c r="AF44" s="64"/>
      <c r="AG44" s="60"/>
      <c r="AH44" s="30"/>
      <c r="AI44" s="27"/>
      <c r="AJ44" s="19"/>
      <c r="AK44" s="69"/>
    </row>
    <row r="45" spans="1:56" ht="15" customHeight="1" x14ac:dyDescent="0.3">
      <c r="A45" s="78" t="s">
        <v>31</v>
      </c>
      <c r="B45" s="78"/>
      <c r="C45" s="78"/>
      <c r="D45" s="80" t="s">
        <v>35</v>
      </c>
      <c r="E45" s="128" t="s">
        <v>89</v>
      </c>
      <c r="F45" s="126" t="s">
        <v>294</v>
      </c>
      <c r="G45" s="126" t="s">
        <v>314</v>
      </c>
      <c r="H45" s="20"/>
      <c r="I45" s="21"/>
      <c r="J45" s="22" t="s">
        <v>36</v>
      </c>
      <c r="K45" s="23" t="s">
        <v>31</v>
      </c>
      <c r="L45" s="24"/>
      <c r="M45" s="61">
        <v>2</v>
      </c>
      <c r="N45" s="61">
        <v>2</v>
      </c>
      <c r="O45" s="61"/>
      <c r="P45" s="61"/>
      <c r="Q45" s="61">
        <v>17</v>
      </c>
      <c r="R45" s="61"/>
      <c r="S45" s="61"/>
      <c r="T45" s="61"/>
      <c r="U45" s="61"/>
      <c r="V45" s="61">
        <v>2</v>
      </c>
      <c r="W45" s="61">
        <v>2</v>
      </c>
      <c r="X45" s="61"/>
      <c r="Y45" s="61">
        <v>2</v>
      </c>
      <c r="Z45" s="61">
        <v>2</v>
      </c>
      <c r="AA45" s="61"/>
      <c r="AB45" s="61">
        <v>2</v>
      </c>
      <c r="AC45" s="61">
        <v>2</v>
      </c>
      <c r="AD45" s="61">
        <v>2</v>
      </c>
      <c r="AE45" s="61">
        <v>2</v>
      </c>
      <c r="AF45" s="61">
        <v>2</v>
      </c>
      <c r="AG45" s="61">
        <v>2</v>
      </c>
      <c r="AH45" s="61">
        <v>1</v>
      </c>
      <c r="AI45" s="65">
        <f>SUM(M45:AH45)</f>
        <v>42</v>
      </c>
      <c r="AJ45" s="66">
        <v>1</v>
      </c>
      <c r="AK45" s="69"/>
    </row>
    <row r="46" spans="1:56" ht="15" customHeight="1" x14ac:dyDescent="0.3">
      <c r="A46" s="78" t="s">
        <v>31</v>
      </c>
      <c r="B46" s="78"/>
      <c r="C46" s="78"/>
      <c r="D46" s="80" t="s">
        <v>37</v>
      </c>
      <c r="E46" s="128" t="s">
        <v>89</v>
      </c>
      <c r="F46" s="126" t="s">
        <v>294</v>
      </c>
      <c r="G46" s="126" t="s">
        <v>315</v>
      </c>
      <c r="H46" s="20"/>
      <c r="I46" s="21"/>
      <c r="J46" s="22" t="s">
        <v>38</v>
      </c>
      <c r="K46" s="23" t="s">
        <v>31</v>
      </c>
      <c r="L46" s="24"/>
      <c r="M46" s="61">
        <v>54</v>
      </c>
      <c r="N46" s="61">
        <v>54</v>
      </c>
      <c r="O46" s="61"/>
      <c r="P46" s="61"/>
      <c r="Q46" s="61"/>
      <c r="R46" s="61"/>
      <c r="S46" s="61"/>
      <c r="T46" s="61"/>
      <c r="U46" s="61"/>
      <c r="V46" s="61">
        <v>54</v>
      </c>
      <c r="W46" s="61">
        <v>54</v>
      </c>
      <c r="X46" s="61"/>
      <c r="Y46" s="61">
        <v>54</v>
      </c>
      <c r="Z46" s="61">
        <v>54</v>
      </c>
      <c r="AA46" s="61"/>
      <c r="AB46" s="61">
        <v>54</v>
      </c>
      <c r="AC46" s="61">
        <v>54</v>
      </c>
      <c r="AD46" s="61">
        <v>54</v>
      </c>
      <c r="AE46" s="61">
        <v>54</v>
      </c>
      <c r="AF46" s="61">
        <v>54</v>
      </c>
      <c r="AG46" s="61">
        <v>54</v>
      </c>
      <c r="AH46" s="61">
        <v>645</v>
      </c>
      <c r="AI46" s="65"/>
      <c r="AJ46" s="66">
        <v>645</v>
      </c>
      <c r="AK46" s="69"/>
    </row>
    <row r="47" spans="1:56" ht="15" customHeight="1" x14ac:dyDescent="0.3">
      <c r="A47" s="78" t="s">
        <v>31</v>
      </c>
      <c r="B47" s="78"/>
      <c r="C47" s="78"/>
      <c r="D47" s="80" t="s">
        <v>39</v>
      </c>
      <c r="E47" s="128" t="s">
        <v>89</v>
      </c>
      <c r="F47" s="126" t="s">
        <v>294</v>
      </c>
      <c r="G47" s="126" t="s">
        <v>316</v>
      </c>
      <c r="H47" s="20"/>
      <c r="I47" s="21"/>
      <c r="J47" s="22" t="s">
        <v>40</v>
      </c>
      <c r="K47" s="23" t="s">
        <v>31</v>
      </c>
      <c r="L47" s="24"/>
      <c r="M47" s="61">
        <v>25</v>
      </c>
      <c r="N47" s="61">
        <v>25</v>
      </c>
      <c r="O47" s="61"/>
      <c r="P47" s="61"/>
      <c r="Q47" s="61"/>
      <c r="R47" s="61"/>
      <c r="S47" s="61"/>
      <c r="T47" s="61"/>
      <c r="U47" s="61"/>
      <c r="V47" s="61">
        <v>25</v>
      </c>
      <c r="W47" s="61">
        <v>25</v>
      </c>
      <c r="X47" s="61"/>
      <c r="Y47" s="61">
        <v>25</v>
      </c>
      <c r="Z47" s="61">
        <v>25</v>
      </c>
      <c r="AA47" s="61"/>
      <c r="AB47" s="61">
        <v>25</v>
      </c>
      <c r="AC47" s="61">
        <v>25</v>
      </c>
      <c r="AD47" s="61">
        <v>25</v>
      </c>
      <c r="AE47" s="61">
        <v>25</v>
      </c>
      <c r="AF47" s="61">
        <v>25</v>
      </c>
      <c r="AG47" s="61">
        <v>25</v>
      </c>
      <c r="AH47" s="61">
        <v>12</v>
      </c>
      <c r="AI47" s="65"/>
      <c r="AJ47" s="66">
        <v>12</v>
      </c>
      <c r="AK47" s="69"/>
    </row>
    <row r="48" spans="1:56" ht="15" customHeight="1" x14ac:dyDescent="0.3">
      <c r="A48" s="78" t="s">
        <v>31</v>
      </c>
      <c r="B48" s="78"/>
      <c r="C48" s="78"/>
      <c r="D48" s="80" t="s">
        <v>41</v>
      </c>
      <c r="E48" s="128" t="s">
        <v>89</v>
      </c>
      <c r="F48" s="126" t="s">
        <v>294</v>
      </c>
      <c r="G48" s="126" t="s">
        <v>317</v>
      </c>
      <c r="H48" s="20"/>
      <c r="I48" s="21"/>
      <c r="J48" s="22" t="s">
        <v>42</v>
      </c>
      <c r="K48" s="23" t="s">
        <v>31</v>
      </c>
      <c r="L48" s="24"/>
      <c r="M48" s="61">
        <v>2</v>
      </c>
      <c r="N48" s="61">
        <v>2</v>
      </c>
      <c r="O48" s="61"/>
      <c r="P48" s="61"/>
      <c r="Q48" s="61">
        <v>39</v>
      </c>
      <c r="R48" s="61"/>
      <c r="S48" s="61"/>
      <c r="T48" s="61"/>
      <c r="U48" s="61"/>
      <c r="V48" s="61">
        <v>2</v>
      </c>
      <c r="W48" s="61">
        <v>2</v>
      </c>
      <c r="X48" s="61"/>
      <c r="Y48" s="61">
        <v>2</v>
      </c>
      <c r="Z48" s="61">
        <v>2</v>
      </c>
      <c r="AA48" s="61"/>
      <c r="AB48" s="61">
        <v>2</v>
      </c>
      <c r="AC48" s="61">
        <v>2</v>
      </c>
      <c r="AD48" s="61">
        <v>2</v>
      </c>
      <c r="AE48" s="61">
        <v>2</v>
      </c>
      <c r="AF48" s="61">
        <v>2</v>
      </c>
      <c r="AG48" s="61">
        <v>2</v>
      </c>
      <c r="AH48" s="61">
        <v>26</v>
      </c>
      <c r="AI48" s="65">
        <f t="shared" ref="AI48:AI53" si="1">SUM(M48:AH48)</f>
        <v>89</v>
      </c>
      <c r="AJ48" s="66">
        <v>26</v>
      </c>
      <c r="AK48" s="69"/>
    </row>
    <row r="49" spans="1:37" ht="15" customHeight="1" x14ac:dyDescent="0.3">
      <c r="A49" s="78" t="s">
        <v>31</v>
      </c>
      <c r="B49" s="78"/>
      <c r="C49" s="78"/>
      <c r="D49" s="80" t="s">
        <v>43</v>
      </c>
      <c r="E49" s="128" t="s">
        <v>89</v>
      </c>
      <c r="F49" s="126" t="s">
        <v>294</v>
      </c>
      <c r="G49" s="126" t="s">
        <v>318</v>
      </c>
      <c r="H49" s="20"/>
      <c r="I49" s="21"/>
      <c r="J49" s="22" t="s">
        <v>44</v>
      </c>
      <c r="K49" s="23" t="s">
        <v>31</v>
      </c>
      <c r="L49" s="24"/>
      <c r="M49" s="61">
        <v>34</v>
      </c>
      <c r="N49" s="61">
        <v>34</v>
      </c>
      <c r="O49" s="61">
        <v>2</v>
      </c>
      <c r="P49" s="61"/>
      <c r="Q49" s="61">
        <v>326</v>
      </c>
      <c r="R49" s="61"/>
      <c r="S49" s="61"/>
      <c r="T49" s="61"/>
      <c r="U49" s="61"/>
      <c r="V49" s="61">
        <v>34</v>
      </c>
      <c r="W49" s="61">
        <v>34</v>
      </c>
      <c r="X49" s="61"/>
      <c r="Y49" s="61">
        <v>34</v>
      </c>
      <c r="Z49" s="61">
        <v>34</v>
      </c>
      <c r="AA49" s="61"/>
      <c r="AB49" s="61">
        <v>34</v>
      </c>
      <c r="AC49" s="61">
        <v>34</v>
      </c>
      <c r="AD49" s="61">
        <v>34</v>
      </c>
      <c r="AE49" s="61">
        <v>34</v>
      </c>
      <c r="AF49" s="61">
        <v>34</v>
      </c>
      <c r="AG49" s="61">
        <v>34</v>
      </c>
      <c r="AH49" s="61">
        <v>102</v>
      </c>
      <c r="AI49" s="65">
        <f t="shared" si="1"/>
        <v>838</v>
      </c>
      <c r="AJ49" s="66">
        <v>102</v>
      </c>
      <c r="AK49" s="69"/>
    </row>
    <row r="50" spans="1:37" ht="15" customHeight="1" x14ac:dyDescent="0.3">
      <c r="A50" s="78" t="s">
        <v>31</v>
      </c>
      <c r="B50" s="78"/>
      <c r="C50" s="78"/>
      <c r="D50" s="80" t="s">
        <v>45</v>
      </c>
      <c r="E50" s="128" t="s">
        <v>89</v>
      </c>
      <c r="F50" s="126" t="s">
        <v>294</v>
      </c>
      <c r="G50" s="126" t="s">
        <v>319</v>
      </c>
      <c r="H50" s="20"/>
      <c r="I50" s="21"/>
      <c r="J50" s="22" t="s">
        <v>46</v>
      </c>
      <c r="K50" s="23" t="s">
        <v>31</v>
      </c>
      <c r="L50" s="24"/>
      <c r="M50" s="61">
        <v>45</v>
      </c>
      <c r="N50" s="61">
        <v>45</v>
      </c>
      <c r="O50" s="61"/>
      <c r="P50" s="61"/>
      <c r="Q50" s="61"/>
      <c r="R50" s="61"/>
      <c r="S50" s="61">
        <v>2</v>
      </c>
      <c r="T50" s="61"/>
      <c r="U50" s="61"/>
      <c r="V50" s="61">
        <v>45</v>
      </c>
      <c r="W50" s="61">
        <v>45</v>
      </c>
      <c r="X50" s="61"/>
      <c r="Y50" s="61">
        <v>45</v>
      </c>
      <c r="Z50" s="61">
        <v>45</v>
      </c>
      <c r="AA50" s="61"/>
      <c r="AB50" s="61">
        <v>45</v>
      </c>
      <c r="AC50" s="61">
        <v>45</v>
      </c>
      <c r="AD50" s="61">
        <v>45</v>
      </c>
      <c r="AE50" s="61">
        <v>45</v>
      </c>
      <c r="AF50" s="61">
        <v>45</v>
      </c>
      <c r="AG50" s="61">
        <v>45</v>
      </c>
      <c r="AH50" s="61">
        <v>5</v>
      </c>
      <c r="AI50" s="65">
        <f t="shared" si="1"/>
        <v>547</v>
      </c>
      <c r="AJ50" s="66">
        <v>5</v>
      </c>
      <c r="AK50" s="69"/>
    </row>
    <row r="51" spans="1:37" ht="15" customHeight="1" x14ac:dyDescent="0.3">
      <c r="A51" s="78" t="s">
        <v>31</v>
      </c>
      <c r="B51" s="78"/>
      <c r="C51" s="78"/>
      <c r="D51" s="80" t="s">
        <v>47</v>
      </c>
      <c r="E51" s="128" t="s">
        <v>89</v>
      </c>
      <c r="F51" s="126" t="s">
        <v>294</v>
      </c>
      <c r="G51" s="126" t="s">
        <v>320</v>
      </c>
      <c r="H51" s="20"/>
      <c r="I51" s="21"/>
      <c r="J51" s="22" t="s">
        <v>48</v>
      </c>
      <c r="K51" s="23" t="s">
        <v>31</v>
      </c>
      <c r="L51" s="24"/>
      <c r="M51" s="61">
        <v>3</v>
      </c>
      <c r="N51" s="61">
        <v>3</v>
      </c>
      <c r="O51" s="61"/>
      <c r="P51" s="61"/>
      <c r="Q51" s="61">
        <v>4</v>
      </c>
      <c r="R51" s="61"/>
      <c r="S51" s="61">
        <v>37</v>
      </c>
      <c r="T51" s="61"/>
      <c r="U51" s="61"/>
      <c r="V51" s="61">
        <v>3</v>
      </c>
      <c r="W51" s="61">
        <v>3</v>
      </c>
      <c r="X51" s="61"/>
      <c r="Y51" s="61">
        <v>3</v>
      </c>
      <c r="Z51" s="61">
        <v>3</v>
      </c>
      <c r="AA51" s="61"/>
      <c r="AB51" s="61">
        <v>3</v>
      </c>
      <c r="AC51" s="61">
        <v>3</v>
      </c>
      <c r="AD51" s="61">
        <v>3</v>
      </c>
      <c r="AE51" s="61">
        <v>3</v>
      </c>
      <c r="AF51" s="61">
        <v>3</v>
      </c>
      <c r="AG51" s="61">
        <v>3</v>
      </c>
      <c r="AH51" s="61">
        <v>33</v>
      </c>
      <c r="AI51" s="65">
        <f t="shared" si="1"/>
        <v>110</v>
      </c>
      <c r="AJ51" s="66">
        <v>33</v>
      </c>
      <c r="AK51" s="69"/>
    </row>
    <row r="52" spans="1:37" ht="15" customHeight="1" x14ac:dyDescent="0.3">
      <c r="A52" s="78" t="s">
        <v>31</v>
      </c>
      <c r="B52" s="78"/>
      <c r="C52" s="78"/>
      <c r="D52" s="80" t="s">
        <v>49</v>
      </c>
      <c r="E52" s="128" t="s">
        <v>89</v>
      </c>
      <c r="F52" s="126" t="s">
        <v>294</v>
      </c>
      <c r="G52" s="126" t="s">
        <v>321</v>
      </c>
      <c r="H52" s="20"/>
      <c r="I52" s="21"/>
      <c r="J52" s="22" t="s">
        <v>50</v>
      </c>
      <c r="K52" s="23" t="s">
        <v>31</v>
      </c>
      <c r="L52" s="24"/>
      <c r="M52" s="61">
        <v>7</v>
      </c>
      <c r="N52" s="61">
        <v>7</v>
      </c>
      <c r="O52" s="61">
        <v>1</v>
      </c>
      <c r="P52" s="61"/>
      <c r="Q52" s="61">
        <v>22</v>
      </c>
      <c r="R52" s="61"/>
      <c r="S52" s="61">
        <v>50</v>
      </c>
      <c r="T52" s="61"/>
      <c r="U52" s="61"/>
      <c r="V52" s="61">
        <v>7</v>
      </c>
      <c r="W52" s="61">
        <v>7</v>
      </c>
      <c r="X52" s="61"/>
      <c r="Y52" s="61">
        <v>7</v>
      </c>
      <c r="Z52" s="61">
        <v>7</v>
      </c>
      <c r="AA52" s="61"/>
      <c r="AB52" s="61">
        <v>7</v>
      </c>
      <c r="AC52" s="61">
        <v>7</v>
      </c>
      <c r="AD52" s="61">
        <v>7</v>
      </c>
      <c r="AE52" s="61">
        <v>7</v>
      </c>
      <c r="AF52" s="61">
        <v>7</v>
      </c>
      <c r="AG52" s="61">
        <v>7</v>
      </c>
      <c r="AH52" s="61">
        <v>29</v>
      </c>
      <c r="AI52" s="65">
        <f t="shared" si="1"/>
        <v>186</v>
      </c>
      <c r="AJ52" s="66">
        <v>29</v>
      </c>
      <c r="AK52" s="69"/>
    </row>
    <row r="53" spans="1:37" ht="15" customHeight="1" x14ac:dyDescent="0.3">
      <c r="A53" s="78" t="s">
        <v>31</v>
      </c>
      <c r="B53" s="78"/>
      <c r="C53" s="78"/>
      <c r="D53" s="80" t="s">
        <v>51</v>
      </c>
      <c r="E53" s="128" t="s">
        <v>89</v>
      </c>
      <c r="F53" s="126" t="s">
        <v>294</v>
      </c>
      <c r="G53" s="126" t="s">
        <v>322</v>
      </c>
      <c r="H53" s="20"/>
      <c r="I53" s="21"/>
      <c r="J53" s="22" t="s">
        <v>52</v>
      </c>
      <c r="K53" s="23" t="s">
        <v>31</v>
      </c>
      <c r="L53" s="24"/>
      <c r="M53" s="61">
        <v>2</v>
      </c>
      <c r="N53" s="61">
        <v>2</v>
      </c>
      <c r="O53" s="61"/>
      <c r="P53" s="61"/>
      <c r="Q53" s="61">
        <v>11</v>
      </c>
      <c r="R53" s="61"/>
      <c r="S53" s="61">
        <v>2</v>
      </c>
      <c r="T53" s="61"/>
      <c r="U53" s="61"/>
      <c r="V53" s="61">
        <v>2</v>
      </c>
      <c r="W53" s="61">
        <v>2</v>
      </c>
      <c r="X53" s="61"/>
      <c r="Y53" s="61">
        <v>2</v>
      </c>
      <c r="Z53" s="61">
        <v>2</v>
      </c>
      <c r="AA53" s="61"/>
      <c r="AB53" s="61">
        <v>2</v>
      </c>
      <c r="AC53" s="61">
        <v>2</v>
      </c>
      <c r="AD53" s="61">
        <v>2</v>
      </c>
      <c r="AE53" s="61">
        <v>2</v>
      </c>
      <c r="AF53" s="61">
        <v>2</v>
      </c>
      <c r="AG53" s="61">
        <v>2</v>
      </c>
      <c r="AH53" s="61">
        <v>44</v>
      </c>
      <c r="AI53" s="65">
        <f t="shared" si="1"/>
        <v>81</v>
      </c>
      <c r="AJ53" s="66">
        <v>44</v>
      </c>
      <c r="AK53" s="69"/>
    </row>
    <row r="54" spans="1:37" ht="15" customHeight="1" x14ac:dyDescent="0.3">
      <c r="A54" s="78" t="s">
        <v>31</v>
      </c>
      <c r="B54" s="78"/>
      <c r="C54" s="78"/>
      <c r="D54" s="80" t="s">
        <v>53</v>
      </c>
      <c r="E54" s="128" t="s">
        <v>89</v>
      </c>
      <c r="F54" s="126" t="s">
        <v>294</v>
      </c>
      <c r="G54" s="126" t="s">
        <v>323</v>
      </c>
      <c r="H54" s="20"/>
      <c r="I54" s="21"/>
      <c r="J54" s="22" t="s">
        <v>54</v>
      </c>
      <c r="K54" s="23" t="s">
        <v>31</v>
      </c>
      <c r="L54" s="24"/>
      <c r="M54" s="61">
        <v>54</v>
      </c>
      <c r="N54" s="61">
        <v>54</v>
      </c>
      <c r="O54" s="61"/>
      <c r="P54" s="61"/>
      <c r="Q54" s="61"/>
      <c r="R54" s="61"/>
      <c r="S54" s="61"/>
      <c r="T54" s="61"/>
      <c r="U54" s="61"/>
      <c r="V54" s="61">
        <v>54</v>
      </c>
      <c r="W54" s="61">
        <v>54</v>
      </c>
      <c r="X54" s="61"/>
      <c r="Y54" s="61">
        <v>54</v>
      </c>
      <c r="Z54" s="61">
        <v>54</v>
      </c>
      <c r="AA54" s="61"/>
      <c r="AB54" s="61">
        <v>54</v>
      </c>
      <c r="AC54" s="61">
        <v>54</v>
      </c>
      <c r="AD54" s="61">
        <v>54</v>
      </c>
      <c r="AE54" s="61">
        <v>54</v>
      </c>
      <c r="AF54" s="61">
        <v>54</v>
      </c>
      <c r="AG54" s="61">
        <v>54</v>
      </c>
      <c r="AH54" s="61">
        <v>545</v>
      </c>
      <c r="AI54" s="65"/>
      <c r="AJ54" s="66">
        <v>545</v>
      </c>
      <c r="AK54" s="69"/>
    </row>
    <row r="55" spans="1:37" ht="15" customHeight="1" x14ac:dyDescent="0.2">
      <c r="A55" s="78" t="s">
        <v>31</v>
      </c>
      <c r="B55" s="78"/>
      <c r="C55" s="78"/>
      <c r="D55" s="80" t="s">
        <v>55</v>
      </c>
      <c r="E55" s="128" t="s">
        <v>89</v>
      </c>
      <c r="F55" s="126" t="s">
        <v>294</v>
      </c>
      <c r="G55" s="126" t="s">
        <v>295</v>
      </c>
      <c r="H55" s="20"/>
      <c r="I55" s="21"/>
      <c r="J55" s="22" t="s">
        <v>56</v>
      </c>
      <c r="K55" s="23" t="s">
        <v>31</v>
      </c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60"/>
      <c r="AE55" s="60"/>
      <c r="AF55" s="26"/>
      <c r="AG55" s="26"/>
      <c r="AH55" s="26"/>
      <c r="AI55" s="27"/>
      <c r="AJ55" s="45"/>
      <c r="AK55" s="69"/>
    </row>
    <row r="56" spans="1:37" ht="15" customHeight="1" x14ac:dyDescent="0.2">
      <c r="A56" s="78" t="s">
        <v>31</v>
      </c>
      <c r="B56" s="78"/>
      <c r="C56" s="78"/>
      <c r="D56" s="80" t="s">
        <v>57</v>
      </c>
      <c r="E56" s="128" t="s">
        <v>89</v>
      </c>
      <c r="F56" s="126" t="s">
        <v>294</v>
      </c>
      <c r="G56" s="126" t="s">
        <v>296</v>
      </c>
      <c r="H56" s="20"/>
      <c r="I56" s="21"/>
      <c r="J56" s="29" t="s">
        <v>58</v>
      </c>
      <c r="K56" s="23" t="s">
        <v>31</v>
      </c>
      <c r="L56" s="24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62"/>
      <c r="AG56" s="26"/>
      <c r="AH56" s="62"/>
      <c r="AI56" s="27"/>
      <c r="AJ56" s="63"/>
      <c r="AK56" s="69"/>
    </row>
    <row r="57" spans="1:37" ht="15" customHeight="1" x14ac:dyDescent="0.2">
      <c r="A57" s="78" t="s">
        <v>31</v>
      </c>
      <c r="B57" s="78"/>
      <c r="C57" s="78"/>
      <c r="D57" s="80" t="s">
        <v>59</v>
      </c>
      <c r="E57" s="128" t="s">
        <v>89</v>
      </c>
      <c r="F57" s="126" t="s">
        <v>294</v>
      </c>
      <c r="G57" s="126" t="s">
        <v>297</v>
      </c>
      <c r="H57" s="20"/>
      <c r="I57" s="21"/>
      <c r="J57" s="29" t="s">
        <v>60</v>
      </c>
      <c r="K57" s="23" t="s">
        <v>31</v>
      </c>
      <c r="L57" s="24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62"/>
      <c r="AG57" s="26"/>
      <c r="AH57" s="62"/>
      <c r="AI57" s="27"/>
      <c r="AJ57" s="63"/>
      <c r="AK57" s="69"/>
    </row>
    <row r="58" spans="1:37" ht="15" customHeight="1" x14ac:dyDescent="0.2">
      <c r="A58" s="78" t="s">
        <v>31</v>
      </c>
      <c r="B58" s="78"/>
      <c r="C58" s="78"/>
      <c r="D58" s="80" t="s">
        <v>61</v>
      </c>
      <c r="E58" s="128" t="s">
        <v>89</v>
      </c>
      <c r="F58" s="126" t="s">
        <v>294</v>
      </c>
      <c r="G58" s="126" t="s">
        <v>298</v>
      </c>
      <c r="H58" s="20"/>
      <c r="I58" s="21"/>
      <c r="J58" s="29" t="s">
        <v>62</v>
      </c>
      <c r="K58" s="23" t="s">
        <v>31</v>
      </c>
      <c r="L58" s="24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62"/>
      <c r="AG58" s="26"/>
      <c r="AH58" s="62"/>
      <c r="AI58" s="27"/>
      <c r="AJ58" s="63"/>
      <c r="AK58" s="69"/>
    </row>
    <row r="59" spans="1:37" ht="15" customHeight="1" x14ac:dyDescent="0.2">
      <c r="A59" s="78" t="s">
        <v>31</v>
      </c>
      <c r="B59" s="78"/>
      <c r="C59" s="78"/>
      <c r="D59" s="80" t="s">
        <v>63</v>
      </c>
      <c r="E59" s="128" t="s">
        <v>89</v>
      </c>
      <c r="F59" s="126" t="s">
        <v>294</v>
      </c>
      <c r="G59" s="126" t="s">
        <v>299</v>
      </c>
      <c r="H59" s="20"/>
      <c r="I59" s="21"/>
      <c r="J59" s="29" t="s">
        <v>64</v>
      </c>
      <c r="K59" s="23" t="s">
        <v>31</v>
      </c>
      <c r="L59" s="24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62"/>
      <c r="AG59" s="26"/>
      <c r="AH59" s="62"/>
      <c r="AI59" s="27"/>
      <c r="AJ59" s="63"/>
      <c r="AK59" s="69"/>
    </row>
    <row r="60" spans="1:37" ht="15" customHeight="1" x14ac:dyDescent="0.2">
      <c r="A60" s="78" t="s">
        <v>31</v>
      </c>
      <c r="B60" s="78"/>
      <c r="C60" s="78"/>
      <c r="D60" s="80" t="s">
        <v>65</v>
      </c>
      <c r="E60" s="128" t="s">
        <v>89</v>
      </c>
      <c r="F60" s="126" t="s">
        <v>294</v>
      </c>
      <c r="G60" s="126" t="s">
        <v>300</v>
      </c>
      <c r="H60" s="20"/>
      <c r="I60" s="21"/>
      <c r="J60" s="29" t="s">
        <v>66</v>
      </c>
      <c r="K60" s="23" t="s">
        <v>31</v>
      </c>
      <c r="L60" s="24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62"/>
      <c r="AG60" s="26"/>
      <c r="AH60" s="62"/>
      <c r="AI60" s="27"/>
      <c r="AJ60" s="63"/>
      <c r="AK60" s="69"/>
    </row>
    <row r="61" spans="1:37" ht="15" customHeight="1" x14ac:dyDescent="0.2">
      <c r="A61" s="78" t="s">
        <v>31</v>
      </c>
      <c r="B61" s="78"/>
      <c r="C61" s="78"/>
      <c r="D61" s="80" t="s">
        <v>67</v>
      </c>
      <c r="E61" s="128" t="s">
        <v>89</v>
      </c>
      <c r="F61" s="126" t="s">
        <v>294</v>
      </c>
      <c r="G61" s="126" t="s">
        <v>301</v>
      </c>
      <c r="H61" s="20"/>
      <c r="I61" s="21"/>
      <c r="J61" s="29" t="s">
        <v>68</v>
      </c>
      <c r="K61" s="23" t="s">
        <v>31</v>
      </c>
      <c r="L61" s="24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62"/>
      <c r="AG61" s="26"/>
      <c r="AH61" s="62"/>
      <c r="AI61" s="27"/>
      <c r="AJ61" s="63"/>
      <c r="AK61" s="69"/>
    </row>
    <row r="62" spans="1:37" ht="15" customHeight="1" x14ac:dyDescent="0.2">
      <c r="A62" s="78" t="s">
        <v>31</v>
      </c>
      <c r="B62" s="78"/>
      <c r="C62" s="78"/>
      <c r="D62" s="80" t="s">
        <v>69</v>
      </c>
      <c r="E62" s="128" t="s">
        <v>89</v>
      </c>
      <c r="F62" s="126" t="s">
        <v>294</v>
      </c>
      <c r="G62" s="126" t="s">
        <v>302</v>
      </c>
      <c r="H62" s="20"/>
      <c r="I62" s="21"/>
      <c r="J62" s="29" t="s">
        <v>70</v>
      </c>
      <c r="K62" s="23" t="s">
        <v>31</v>
      </c>
      <c r="L62" s="24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62"/>
      <c r="AG62" s="26"/>
      <c r="AH62" s="62"/>
      <c r="AI62" s="27"/>
      <c r="AJ62" s="63"/>
      <c r="AK62" s="69"/>
    </row>
    <row r="63" spans="1:37" ht="15" customHeight="1" x14ac:dyDescent="0.2">
      <c r="A63" s="78" t="s">
        <v>31</v>
      </c>
      <c r="B63" s="78"/>
      <c r="C63" s="78"/>
      <c r="D63" s="80" t="s">
        <v>71</v>
      </c>
      <c r="E63" s="128" t="s">
        <v>89</v>
      </c>
      <c r="F63" s="126" t="s">
        <v>294</v>
      </c>
      <c r="G63" s="126" t="s">
        <v>303</v>
      </c>
      <c r="H63" s="20"/>
      <c r="I63" s="21"/>
      <c r="J63" s="29" t="s">
        <v>72</v>
      </c>
      <c r="K63" s="23" t="s">
        <v>31</v>
      </c>
      <c r="L63" s="24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62"/>
      <c r="AG63" s="26"/>
      <c r="AH63" s="62"/>
      <c r="AI63" s="27"/>
      <c r="AJ63" s="63"/>
      <c r="AK63" s="69"/>
    </row>
    <row r="64" spans="1:37" ht="15" customHeight="1" x14ac:dyDescent="0.2">
      <c r="A64" s="78" t="s">
        <v>31</v>
      </c>
      <c r="B64" s="78"/>
      <c r="C64" s="78"/>
      <c r="D64" s="80" t="s">
        <v>73</v>
      </c>
      <c r="E64" s="128" t="s">
        <v>89</v>
      </c>
      <c r="F64" s="126" t="s">
        <v>294</v>
      </c>
      <c r="G64" s="126" t="s">
        <v>304</v>
      </c>
      <c r="H64" s="20"/>
      <c r="I64" s="21"/>
      <c r="J64" s="29" t="s">
        <v>74</v>
      </c>
      <c r="K64" s="23" t="s">
        <v>31</v>
      </c>
      <c r="L64" s="24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62"/>
      <c r="AG64" s="26"/>
      <c r="AH64" s="62"/>
      <c r="AI64" s="27"/>
      <c r="AJ64" s="63"/>
      <c r="AK64" s="69"/>
    </row>
    <row r="65" spans="1:37" ht="15" customHeight="1" x14ac:dyDescent="0.2">
      <c r="A65" s="78" t="s">
        <v>31</v>
      </c>
      <c r="B65" s="78"/>
      <c r="C65" s="78"/>
      <c r="D65" s="80" t="s">
        <v>75</v>
      </c>
      <c r="E65" s="128" t="s">
        <v>89</v>
      </c>
      <c r="F65" s="126" t="s">
        <v>294</v>
      </c>
      <c r="G65" s="126" t="s">
        <v>305</v>
      </c>
      <c r="H65" s="20"/>
      <c r="I65" s="21"/>
      <c r="J65" s="29" t="s">
        <v>76</v>
      </c>
      <c r="K65" s="23" t="s">
        <v>31</v>
      </c>
      <c r="L65" s="24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62"/>
      <c r="AG65" s="26"/>
      <c r="AH65" s="62"/>
      <c r="AI65" s="27"/>
      <c r="AJ65" s="63"/>
      <c r="AK65" s="69"/>
    </row>
    <row r="66" spans="1:37" ht="15" customHeight="1" x14ac:dyDescent="0.2">
      <c r="A66" s="78" t="s">
        <v>31</v>
      </c>
      <c r="B66" s="78"/>
      <c r="C66" s="78"/>
      <c r="D66" s="80" t="s">
        <v>77</v>
      </c>
      <c r="E66" s="128" t="s">
        <v>89</v>
      </c>
      <c r="F66" s="126" t="s">
        <v>294</v>
      </c>
      <c r="G66" s="126" t="s">
        <v>306</v>
      </c>
      <c r="H66" s="20"/>
      <c r="I66" s="21"/>
      <c r="J66" s="29" t="s">
        <v>78</v>
      </c>
      <c r="K66" s="23" t="s">
        <v>31</v>
      </c>
      <c r="L66" s="24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62"/>
      <c r="AG66" s="26"/>
      <c r="AH66" s="62"/>
      <c r="AI66" s="27"/>
      <c r="AJ66" s="63"/>
      <c r="AK66" s="69"/>
    </row>
    <row r="67" spans="1:37" ht="15" customHeight="1" x14ac:dyDescent="0.2">
      <c r="A67" s="78" t="s">
        <v>31</v>
      </c>
      <c r="B67" s="78"/>
      <c r="C67" s="78"/>
      <c r="D67" s="80" t="s">
        <v>79</v>
      </c>
      <c r="E67" s="128" t="s">
        <v>89</v>
      </c>
      <c r="F67" s="126" t="s">
        <v>294</v>
      </c>
      <c r="G67" s="126" t="s">
        <v>307</v>
      </c>
      <c r="H67" s="20"/>
      <c r="I67" s="21"/>
      <c r="J67" s="29" t="s">
        <v>80</v>
      </c>
      <c r="K67" s="23" t="s">
        <v>31</v>
      </c>
      <c r="L67" s="24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62"/>
      <c r="AG67" s="26"/>
      <c r="AH67" s="62"/>
      <c r="AI67" s="27"/>
      <c r="AJ67" s="63"/>
      <c r="AK67" s="69"/>
    </row>
    <row r="68" spans="1:37" ht="15" customHeight="1" x14ac:dyDescent="0.2">
      <c r="A68" s="78" t="s">
        <v>31</v>
      </c>
      <c r="B68" s="78"/>
      <c r="C68" s="78"/>
      <c r="D68" s="80" t="s">
        <v>81</v>
      </c>
      <c r="E68" s="128" t="s">
        <v>89</v>
      </c>
      <c r="F68" s="126" t="s">
        <v>294</v>
      </c>
      <c r="G68" s="126" t="s">
        <v>308</v>
      </c>
      <c r="H68" s="20"/>
      <c r="I68" s="21"/>
      <c r="J68" s="29" t="s">
        <v>82</v>
      </c>
      <c r="K68" s="23" t="s">
        <v>31</v>
      </c>
      <c r="L68" s="24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62"/>
      <c r="AG68" s="26"/>
      <c r="AH68" s="62"/>
      <c r="AI68" s="27"/>
      <c r="AJ68" s="63"/>
      <c r="AK68" s="69"/>
    </row>
    <row r="69" spans="1:37" ht="15" customHeight="1" x14ac:dyDescent="0.2">
      <c r="A69" s="78" t="s">
        <v>31</v>
      </c>
      <c r="B69" s="78"/>
      <c r="C69" s="78"/>
      <c r="D69" s="80" t="s">
        <v>83</v>
      </c>
      <c r="E69" s="128" t="s">
        <v>89</v>
      </c>
      <c r="F69" s="126" t="s">
        <v>294</v>
      </c>
      <c r="G69" s="126" t="s">
        <v>309</v>
      </c>
      <c r="H69" s="20"/>
      <c r="I69" s="21"/>
      <c r="J69" s="29" t="s">
        <v>84</v>
      </c>
      <c r="K69" s="23" t="s">
        <v>31</v>
      </c>
      <c r="L69" s="24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62"/>
      <c r="AG69" s="26"/>
      <c r="AH69" s="62"/>
      <c r="AI69" s="27"/>
      <c r="AJ69" s="63"/>
      <c r="AK69" s="69"/>
    </row>
    <row r="70" spans="1:37" ht="15" customHeight="1" x14ac:dyDescent="0.2">
      <c r="A70" s="78" t="s">
        <v>31</v>
      </c>
      <c r="B70" s="78"/>
      <c r="C70" s="78"/>
      <c r="D70" s="80" t="s">
        <v>85</v>
      </c>
      <c r="E70" s="128" t="s">
        <v>89</v>
      </c>
      <c r="F70" s="126" t="s">
        <v>294</v>
      </c>
      <c r="G70" s="126" t="s">
        <v>310</v>
      </c>
      <c r="H70" s="20"/>
      <c r="I70" s="21"/>
      <c r="J70" s="29" t="s">
        <v>86</v>
      </c>
      <c r="K70" s="23" t="s">
        <v>31</v>
      </c>
      <c r="L70" s="24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62"/>
      <c r="AG70" s="26"/>
      <c r="AH70" s="62"/>
      <c r="AI70" s="27"/>
      <c r="AJ70" s="63"/>
      <c r="AK70" s="69"/>
    </row>
    <row r="71" spans="1:37" ht="15" customHeight="1" x14ac:dyDescent="0.2">
      <c r="A71" s="78" t="s">
        <v>31</v>
      </c>
      <c r="B71" s="78"/>
      <c r="C71" s="78"/>
      <c r="D71" s="80" t="s">
        <v>87</v>
      </c>
      <c r="E71" s="128" t="s">
        <v>89</v>
      </c>
      <c r="F71" s="126" t="s">
        <v>294</v>
      </c>
      <c r="G71" s="126" t="s">
        <v>311</v>
      </c>
      <c r="H71" s="20"/>
      <c r="I71" s="21"/>
      <c r="J71" s="29" t="s">
        <v>52</v>
      </c>
      <c r="K71" s="23" t="s">
        <v>31</v>
      </c>
      <c r="L71" s="24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62"/>
      <c r="AG71" s="26"/>
      <c r="AH71" s="62"/>
      <c r="AI71" s="27"/>
      <c r="AJ71" s="63"/>
      <c r="AK71" s="69"/>
    </row>
    <row r="72" spans="1:37" ht="15.75" customHeight="1" x14ac:dyDescent="0.3">
      <c r="A72" s="78" t="s">
        <v>31</v>
      </c>
      <c r="B72" s="78"/>
      <c r="C72" s="78"/>
      <c r="D72" s="78"/>
      <c r="E72" s="128" t="s">
        <v>89</v>
      </c>
      <c r="F72" s="126" t="s">
        <v>294</v>
      </c>
      <c r="G72" s="126" t="s">
        <v>324</v>
      </c>
      <c r="H72" s="20"/>
      <c r="I72" s="28" t="s">
        <v>90</v>
      </c>
      <c r="J72" s="22"/>
      <c r="K72" s="23" t="s">
        <v>31</v>
      </c>
      <c r="L72" s="24"/>
      <c r="M72" s="61">
        <v>58</v>
      </c>
      <c r="N72" s="61">
        <v>58</v>
      </c>
      <c r="O72" s="61"/>
      <c r="P72" s="61"/>
      <c r="Q72" s="61"/>
      <c r="R72" s="61"/>
      <c r="S72" s="61"/>
      <c r="T72" s="61"/>
      <c r="U72" s="61"/>
      <c r="V72" s="61">
        <v>58</v>
      </c>
      <c r="W72" s="61">
        <v>58</v>
      </c>
      <c r="X72" s="61"/>
      <c r="Y72" s="61">
        <v>58</v>
      </c>
      <c r="Z72" s="61">
        <v>58</v>
      </c>
      <c r="AA72" s="61"/>
      <c r="AB72" s="61">
        <v>58</v>
      </c>
      <c r="AC72" s="61">
        <v>58</v>
      </c>
      <c r="AD72" s="61">
        <v>58</v>
      </c>
      <c r="AE72" s="61">
        <v>58</v>
      </c>
      <c r="AF72" s="61">
        <v>58</v>
      </c>
      <c r="AG72" s="61">
        <v>58</v>
      </c>
      <c r="AH72" s="61">
        <v>476</v>
      </c>
      <c r="AI72" s="65"/>
      <c r="AJ72" s="66">
        <v>543</v>
      </c>
      <c r="AK72" s="69"/>
    </row>
    <row r="73" spans="1:37" ht="7.05" customHeight="1" x14ac:dyDescent="0.2">
      <c r="D73" s="2"/>
      <c r="H73" s="216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8"/>
      <c r="AJ73" s="36"/>
      <c r="AK73" s="69"/>
    </row>
  </sheetData>
  <mergeCells count="21">
    <mergeCell ref="I14:J14"/>
    <mergeCell ref="H73:AI73"/>
    <mergeCell ref="AH4:AJ4"/>
    <mergeCell ref="M5:N5"/>
    <mergeCell ref="O5:P5"/>
    <mergeCell ref="Q5:R5"/>
    <mergeCell ref="S5:T5"/>
    <mergeCell ref="V5:W5"/>
    <mergeCell ref="Y5:Z5"/>
    <mergeCell ref="AB5:AC5"/>
    <mergeCell ref="AH5:AJ5"/>
    <mergeCell ref="AF4:AG5"/>
    <mergeCell ref="F4:F6"/>
    <mergeCell ref="D4:D6"/>
    <mergeCell ref="H4:J5"/>
    <mergeCell ref="AD4:AE5"/>
    <mergeCell ref="A4:A6"/>
    <mergeCell ref="G4:G6"/>
    <mergeCell ref="B4:B6"/>
    <mergeCell ref="C4:C6"/>
    <mergeCell ref="E4:E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0F1A-E7B9-4D3F-AFEB-199943986E04}">
  <sheetPr codeName="Sheet3"/>
  <dimension ref="A1:AE48"/>
  <sheetViews>
    <sheetView workbookViewId="0">
      <selection activeCell="J9" sqref="J9"/>
    </sheetView>
  </sheetViews>
  <sheetFormatPr defaultRowHeight="14.4" x14ac:dyDescent="0.3"/>
  <cols>
    <col min="1" max="3" width="8.88671875" style="127"/>
    <col min="4" max="4" width="8.88671875" style="173"/>
    <col min="6" max="6" width="22.109375" style="173" customWidth="1"/>
    <col min="7" max="8" width="4.77734375" customWidth="1"/>
    <col min="9" max="9" width="2.77734375" customWidth="1"/>
    <col min="10" max="10" width="51.33203125" customWidth="1"/>
    <col min="11" max="11" width="16.44140625" customWidth="1"/>
    <col min="12" max="12" width="4.6640625" customWidth="1"/>
    <col min="13" max="13" width="8.21875" customWidth="1"/>
    <col min="14" max="14" width="8" customWidth="1"/>
    <col min="15" max="15" width="1.6640625" customWidth="1"/>
    <col min="16" max="16" width="8.77734375" customWidth="1"/>
    <col min="17" max="17" width="8" customWidth="1"/>
    <col min="18" max="18" width="1.6640625" customWidth="1"/>
    <col min="21" max="21" width="1.6640625" customWidth="1"/>
    <col min="24" max="24" width="1.21875" customWidth="1"/>
    <col min="25" max="25" width="7.44140625" customWidth="1"/>
    <col min="26" max="26" width="8.5546875" customWidth="1"/>
  </cols>
  <sheetData>
    <row r="1" spans="1:29" x14ac:dyDescent="0.3">
      <c r="A1" s="128"/>
      <c r="B1" s="128"/>
      <c r="C1" s="128"/>
      <c r="D1" s="128"/>
      <c r="E1" s="76"/>
      <c r="F1" s="77" t="s">
        <v>210</v>
      </c>
      <c r="G1" s="130"/>
      <c r="H1" s="130"/>
      <c r="I1" s="130"/>
      <c r="J1" s="130"/>
      <c r="K1" s="130"/>
      <c r="L1" s="130"/>
      <c r="M1" s="131" t="s">
        <v>203</v>
      </c>
      <c r="N1" s="131" t="s">
        <v>203</v>
      </c>
      <c r="O1" s="131"/>
      <c r="P1" s="131" t="s">
        <v>203</v>
      </c>
      <c r="Q1" s="131" t="s">
        <v>203</v>
      </c>
      <c r="R1" s="131"/>
      <c r="S1" s="131" t="s">
        <v>203</v>
      </c>
      <c r="T1" s="131" t="s">
        <v>203</v>
      </c>
      <c r="U1" s="131"/>
      <c r="V1" s="131" t="s">
        <v>203</v>
      </c>
      <c r="W1" s="131" t="s">
        <v>203</v>
      </c>
      <c r="X1" s="131"/>
      <c r="Y1" s="131" t="s">
        <v>203</v>
      </c>
      <c r="Z1" s="131" t="s">
        <v>203</v>
      </c>
      <c r="AA1" s="185" t="s">
        <v>204</v>
      </c>
      <c r="AB1" s="185" t="s">
        <v>204</v>
      </c>
    </row>
    <row r="2" spans="1:29" x14ac:dyDescent="0.3">
      <c r="A2" s="128"/>
      <c r="B2" s="128"/>
      <c r="C2" s="128"/>
      <c r="D2" s="128"/>
      <c r="E2" s="76"/>
      <c r="F2" s="77" t="s">
        <v>98</v>
      </c>
      <c r="G2" s="130"/>
      <c r="H2" s="130"/>
      <c r="I2" s="130"/>
      <c r="J2" s="130"/>
      <c r="K2" s="130"/>
      <c r="L2" s="130"/>
      <c r="M2" s="131" t="s">
        <v>112</v>
      </c>
      <c r="N2" s="131" t="s">
        <v>112</v>
      </c>
      <c r="O2" s="131"/>
      <c r="P2" s="131" t="s">
        <v>117</v>
      </c>
      <c r="Q2" s="131" t="s">
        <v>117</v>
      </c>
      <c r="R2" s="131"/>
      <c r="S2" s="130"/>
      <c r="T2" s="130"/>
      <c r="U2" s="131"/>
      <c r="V2" s="131" t="s">
        <v>129</v>
      </c>
      <c r="W2" s="131" t="s">
        <v>129</v>
      </c>
      <c r="X2" s="131"/>
      <c r="Y2" s="131" t="s">
        <v>130</v>
      </c>
      <c r="Z2" s="131" t="s">
        <v>130</v>
      </c>
      <c r="AA2" s="131" t="s">
        <v>6</v>
      </c>
      <c r="AB2" s="131" t="s">
        <v>6</v>
      </c>
    </row>
    <row r="3" spans="1:29" x14ac:dyDescent="0.3">
      <c r="A3" s="128"/>
      <c r="B3" s="128"/>
      <c r="C3" s="128"/>
      <c r="D3" s="132"/>
      <c r="E3" s="77"/>
      <c r="F3" s="133" t="s">
        <v>206</v>
      </c>
      <c r="G3" s="134"/>
      <c r="H3" s="134"/>
      <c r="I3" s="134"/>
      <c r="J3" s="134"/>
      <c r="K3" s="134"/>
      <c r="L3" s="134"/>
      <c r="M3" s="134" t="s">
        <v>112</v>
      </c>
      <c r="N3" s="134" t="s">
        <v>112</v>
      </c>
      <c r="O3" s="134"/>
      <c r="P3" s="134" t="s">
        <v>117</v>
      </c>
      <c r="Q3" s="134" t="s">
        <v>117</v>
      </c>
      <c r="R3" s="134"/>
      <c r="S3" s="181" t="s">
        <v>97</v>
      </c>
      <c r="T3" s="181" t="s">
        <v>97</v>
      </c>
      <c r="U3" s="134"/>
      <c r="V3" s="134" t="s">
        <v>129</v>
      </c>
      <c r="W3" s="134" t="s">
        <v>129</v>
      </c>
      <c r="X3" s="134"/>
      <c r="Y3" s="134" t="s">
        <v>130</v>
      </c>
      <c r="Z3" s="134" t="s">
        <v>130</v>
      </c>
      <c r="AA3" s="134" t="s">
        <v>348</v>
      </c>
      <c r="AB3" s="134" t="s">
        <v>348</v>
      </c>
      <c r="AC3" s="180"/>
    </row>
    <row r="4" spans="1:29" ht="26.4" thickBot="1" x14ac:dyDescent="0.55000000000000004">
      <c r="A4" s="128"/>
      <c r="B4" s="128"/>
      <c r="C4" s="128"/>
      <c r="D4" s="198" t="s">
        <v>92</v>
      </c>
      <c r="E4" s="198" t="s">
        <v>211</v>
      </c>
      <c r="F4" s="197" t="s">
        <v>284</v>
      </c>
      <c r="G4" s="231" t="s">
        <v>212</v>
      </c>
      <c r="H4" s="231"/>
      <c r="I4" s="231"/>
      <c r="J4" s="231"/>
      <c r="K4" s="135"/>
      <c r="L4" s="135"/>
      <c r="M4" s="136"/>
      <c r="N4" s="136"/>
      <c r="O4" s="137"/>
      <c r="P4" s="136"/>
      <c r="Q4" s="136" t="s">
        <v>9</v>
      </c>
      <c r="R4" s="137"/>
      <c r="S4" s="136"/>
      <c r="T4" s="136"/>
      <c r="U4" s="137"/>
      <c r="V4" s="136"/>
      <c r="W4" s="136"/>
      <c r="X4" s="138"/>
      <c r="Y4" s="235" t="s">
        <v>12</v>
      </c>
      <c r="Z4" s="235"/>
      <c r="AA4" s="228" t="s">
        <v>213</v>
      </c>
      <c r="AB4" s="228"/>
    </row>
    <row r="5" spans="1:29" ht="46.95" customHeight="1" x14ac:dyDescent="0.5">
      <c r="A5" s="198" t="s">
        <v>347</v>
      </c>
      <c r="B5" s="198" t="s">
        <v>109</v>
      </c>
      <c r="C5" s="230" t="s">
        <v>111</v>
      </c>
      <c r="D5" s="198"/>
      <c r="E5" s="198"/>
      <c r="F5" s="197"/>
      <c r="G5" s="231" t="s">
        <v>214</v>
      </c>
      <c r="H5" s="231"/>
      <c r="I5" s="231"/>
      <c r="J5" s="231"/>
      <c r="K5" s="135"/>
      <c r="L5" s="135"/>
      <c r="M5" s="232" t="s">
        <v>215</v>
      </c>
      <c r="N5" s="232"/>
      <c r="O5" s="139"/>
      <c r="P5" s="232" t="s">
        <v>216</v>
      </c>
      <c r="Q5" s="232"/>
      <c r="R5" s="139"/>
      <c r="S5" s="232" t="s">
        <v>217</v>
      </c>
      <c r="T5" s="232"/>
      <c r="U5" s="139"/>
      <c r="V5" s="233" t="s">
        <v>218</v>
      </c>
      <c r="W5" s="233"/>
      <c r="X5" s="138"/>
      <c r="Y5" s="234" t="s">
        <v>219</v>
      </c>
      <c r="Z5" s="234"/>
      <c r="AA5" s="228"/>
      <c r="AB5" s="228"/>
    </row>
    <row r="6" spans="1:29" ht="24" thickBot="1" x14ac:dyDescent="0.5">
      <c r="A6" s="198"/>
      <c r="B6" s="198"/>
      <c r="C6" s="230"/>
      <c r="D6" s="198"/>
      <c r="E6" s="198"/>
      <c r="F6" s="197"/>
      <c r="G6" s="236" t="s">
        <v>220</v>
      </c>
      <c r="H6" s="236"/>
      <c r="I6" s="236"/>
      <c r="J6" s="236"/>
      <c r="K6" s="140"/>
      <c r="L6" s="140"/>
      <c r="M6" s="228" t="s">
        <v>221</v>
      </c>
      <c r="N6" s="228"/>
      <c r="O6" s="141"/>
      <c r="P6" s="228" t="s">
        <v>222</v>
      </c>
      <c r="Q6" s="228"/>
      <c r="R6" s="141"/>
      <c r="S6" s="139"/>
      <c r="T6" s="139"/>
      <c r="U6" s="139"/>
      <c r="V6" s="233"/>
      <c r="W6" s="233"/>
      <c r="X6" s="138"/>
      <c r="Y6" s="138"/>
      <c r="Z6" s="142"/>
      <c r="AA6" s="229"/>
      <c r="AB6" s="229"/>
    </row>
    <row r="7" spans="1:29" ht="24" customHeight="1" x14ac:dyDescent="0.3">
      <c r="A7" s="198"/>
      <c r="B7" s="198"/>
      <c r="C7" s="230"/>
      <c r="D7" s="198"/>
      <c r="E7" s="198"/>
      <c r="F7" s="197"/>
      <c r="G7" s="137" t="s">
        <v>223</v>
      </c>
      <c r="H7" s="137"/>
      <c r="I7" s="138"/>
      <c r="J7" s="138"/>
      <c r="K7" s="237" t="s">
        <v>224</v>
      </c>
      <c r="L7" s="237"/>
      <c r="M7" s="143">
        <v>2017</v>
      </c>
      <c r="N7" s="143">
        <v>2018</v>
      </c>
      <c r="O7" s="143"/>
      <c r="P7" s="143">
        <v>2017</v>
      </c>
      <c r="Q7" s="143">
        <v>2018</v>
      </c>
      <c r="R7" s="143"/>
      <c r="S7" s="143">
        <v>2017</v>
      </c>
      <c r="T7" s="143">
        <v>2018</v>
      </c>
      <c r="U7" s="143"/>
      <c r="V7" s="143">
        <v>2017</v>
      </c>
      <c r="W7" s="143">
        <v>2018</v>
      </c>
      <c r="X7" s="138"/>
      <c r="Y7" s="143">
        <v>2017</v>
      </c>
      <c r="Z7" s="143">
        <v>2018</v>
      </c>
      <c r="AA7" s="143">
        <v>2017</v>
      </c>
      <c r="AB7" s="143">
        <v>2018</v>
      </c>
    </row>
    <row r="8" spans="1:29" x14ac:dyDescent="0.3">
      <c r="A8" s="128"/>
      <c r="B8" s="128"/>
      <c r="C8" s="128"/>
      <c r="D8" s="123"/>
      <c r="E8" s="123"/>
      <c r="F8" s="124"/>
      <c r="G8" s="144"/>
      <c r="H8" s="145" t="s">
        <v>225</v>
      </c>
      <c r="I8" s="146"/>
      <c r="J8" s="146"/>
      <c r="K8" s="147"/>
      <c r="L8" s="147"/>
      <c r="M8" s="148" t="s">
        <v>226</v>
      </c>
      <c r="N8" s="148" t="s">
        <v>226</v>
      </c>
      <c r="O8" s="149"/>
      <c r="P8" s="148" t="s">
        <v>226</v>
      </c>
      <c r="Q8" s="148" t="s">
        <v>226</v>
      </c>
      <c r="R8" s="149"/>
      <c r="S8" s="148" t="s">
        <v>226</v>
      </c>
      <c r="T8" s="148" t="s">
        <v>226</v>
      </c>
      <c r="U8" s="149"/>
      <c r="V8" s="148" t="s">
        <v>226</v>
      </c>
      <c r="W8" s="148" t="s">
        <v>226</v>
      </c>
      <c r="X8" s="146"/>
      <c r="Y8" s="149"/>
      <c r="Z8" s="149"/>
      <c r="AA8" s="148" t="s">
        <v>226</v>
      </c>
      <c r="AB8" s="148" t="s">
        <v>226</v>
      </c>
    </row>
    <row r="9" spans="1:29" ht="24.45" customHeight="1" x14ac:dyDescent="0.3">
      <c r="A9" s="132" t="s">
        <v>107</v>
      </c>
      <c r="B9" s="132" t="s">
        <v>110</v>
      </c>
      <c r="C9" s="132">
        <v>2015</v>
      </c>
      <c r="D9" s="132" t="s">
        <v>28</v>
      </c>
      <c r="E9" s="130"/>
      <c r="F9" s="150" t="s">
        <v>325</v>
      </c>
      <c r="G9" s="238" t="s">
        <v>227</v>
      </c>
      <c r="H9" s="151"/>
      <c r="I9" s="152" t="s">
        <v>228</v>
      </c>
      <c r="J9" s="153" t="s">
        <v>229</v>
      </c>
      <c r="K9" s="226" t="s">
        <v>23</v>
      </c>
      <c r="L9" s="226"/>
      <c r="M9" s="154">
        <v>165998</v>
      </c>
      <c r="N9" s="154">
        <v>170737</v>
      </c>
      <c r="O9" s="154"/>
      <c r="P9" s="154">
        <v>549832</v>
      </c>
      <c r="Q9" s="154">
        <v>696332</v>
      </c>
      <c r="R9" s="154"/>
      <c r="S9" s="154">
        <f>[1]Sheet1!F6+[1]Sheet1!H6+[1]Sheet1!J6+[1]Sheet1!N6</f>
        <v>6452290</v>
      </c>
      <c r="T9" s="154">
        <f>[1]Sheet1!G6+[1]Sheet1!I6+[1]Sheet1!K6+[1]Sheet1!O6</f>
        <v>6256474</v>
      </c>
      <c r="U9" s="154"/>
      <c r="V9" s="154">
        <f>S9+P9+M9</f>
        <v>7168120</v>
      </c>
      <c r="W9" s="154">
        <f>T9+Q9+N9</f>
        <v>7123543</v>
      </c>
      <c r="X9" s="154">
        <f>SUM(N9:W9)</f>
        <v>28417328</v>
      </c>
      <c r="Y9" s="155"/>
      <c r="Z9" s="155"/>
      <c r="AA9" s="154">
        <f>Y9+V9</f>
        <v>7168120</v>
      </c>
      <c r="AB9" s="156">
        <f>Z9+W9</f>
        <v>7123543</v>
      </c>
    </row>
    <row r="10" spans="1:29" x14ac:dyDescent="0.3">
      <c r="A10" s="132"/>
      <c r="B10" s="132"/>
      <c r="C10" s="132"/>
      <c r="D10" s="132"/>
      <c r="E10" s="130"/>
      <c r="F10" s="150"/>
      <c r="G10" s="238"/>
      <c r="H10" s="145" t="s">
        <v>225</v>
      </c>
      <c r="I10" s="146"/>
      <c r="J10" s="146"/>
      <c r="K10" s="147"/>
      <c r="L10" s="147"/>
      <c r="M10" s="148" t="s">
        <v>230</v>
      </c>
      <c r="N10" s="148" t="s">
        <v>230</v>
      </c>
      <c r="O10" s="148"/>
      <c r="P10" s="148" t="s">
        <v>230</v>
      </c>
      <c r="Q10" s="148" t="s">
        <v>230</v>
      </c>
      <c r="R10" s="148"/>
      <c r="S10" s="148" t="s">
        <v>230</v>
      </c>
      <c r="T10" s="148" t="s">
        <v>230</v>
      </c>
      <c r="U10" s="148"/>
      <c r="V10" s="148" t="s">
        <v>230</v>
      </c>
      <c r="W10" s="148" t="s">
        <v>230</v>
      </c>
      <c r="X10" s="148"/>
      <c r="Y10" s="148" t="s">
        <v>231</v>
      </c>
      <c r="Z10" s="148" t="s">
        <v>231</v>
      </c>
      <c r="AA10" s="148" t="s">
        <v>232</v>
      </c>
      <c r="AB10" s="148" t="s">
        <v>232</v>
      </c>
    </row>
    <row r="11" spans="1:29" ht="24.45" customHeight="1" x14ac:dyDescent="0.3">
      <c r="A11" s="132" t="s">
        <v>107</v>
      </c>
      <c r="B11" s="132" t="s">
        <v>110</v>
      </c>
      <c r="C11" s="132">
        <v>2015</v>
      </c>
      <c r="D11" s="132" t="s">
        <v>113</v>
      </c>
      <c r="E11" s="130"/>
      <c r="F11" s="150" t="s">
        <v>326</v>
      </c>
      <c r="G11" s="238"/>
      <c r="H11" s="151"/>
      <c r="I11" s="152" t="s">
        <v>233</v>
      </c>
      <c r="J11" s="153" t="s">
        <v>234</v>
      </c>
      <c r="K11" s="226" t="s">
        <v>23</v>
      </c>
      <c r="L11" s="226"/>
      <c r="M11" s="154">
        <v>141768</v>
      </c>
      <c r="N11" s="154">
        <v>146006</v>
      </c>
      <c r="O11" s="154"/>
      <c r="P11" s="154">
        <v>377562</v>
      </c>
      <c r="Q11" s="154">
        <v>616833</v>
      </c>
      <c r="R11" s="154"/>
      <c r="S11" s="154">
        <f>[1]Sheet1!F7+[1]Sheet1!H7+[1]Sheet1!J7+[1]Sheet1!N7</f>
        <v>4359207</v>
      </c>
      <c r="T11" s="154">
        <f>[1]Sheet1!G7+[1]Sheet1!I7+[1]Sheet1!K7+[1]Sheet1!O7</f>
        <v>5704791</v>
      </c>
      <c r="U11" s="154"/>
      <c r="V11" s="154">
        <f>S11+P11+M11</f>
        <v>4878537</v>
      </c>
      <c r="W11" s="154">
        <f>T11+Q11+N11</f>
        <v>6467630</v>
      </c>
      <c r="X11" s="154"/>
      <c r="Y11" s="154">
        <v>522478</v>
      </c>
      <c r="Z11" s="154">
        <v>491935</v>
      </c>
      <c r="AA11" s="154">
        <f>Y11+V11</f>
        <v>5401015</v>
      </c>
      <c r="AB11" s="156">
        <f>Z11+W11</f>
        <v>6959565</v>
      </c>
    </row>
    <row r="12" spans="1:29" x14ac:dyDescent="0.3">
      <c r="A12" s="132"/>
      <c r="B12" s="132"/>
      <c r="C12" s="132"/>
      <c r="D12" s="132"/>
      <c r="E12" s="130"/>
      <c r="F12" s="150"/>
      <c r="G12" s="157"/>
      <c r="H12" s="158"/>
      <c r="I12" s="159"/>
      <c r="J12" s="159"/>
      <c r="K12" s="158"/>
      <c r="L12" s="158"/>
      <c r="M12" s="159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1"/>
    </row>
    <row r="13" spans="1:29" x14ac:dyDescent="0.3">
      <c r="A13" s="132"/>
      <c r="B13" s="132"/>
      <c r="C13" s="132"/>
      <c r="D13" s="132"/>
      <c r="E13" s="130"/>
      <c r="F13" s="150"/>
      <c r="G13" s="144"/>
      <c r="H13" s="145" t="s">
        <v>225</v>
      </c>
      <c r="I13" s="146"/>
      <c r="J13" s="146"/>
      <c r="K13" s="147"/>
      <c r="L13" s="147"/>
      <c r="M13" s="148" t="s">
        <v>99</v>
      </c>
      <c r="N13" s="148" t="s">
        <v>99</v>
      </c>
      <c r="O13" s="149"/>
      <c r="P13" s="148" t="s">
        <v>99</v>
      </c>
      <c r="Q13" s="148" t="s">
        <v>99</v>
      </c>
      <c r="R13" s="149"/>
      <c r="S13" s="148" t="s">
        <v>99</v>
      </c>
      <c r="T13" s="148" t="s">
        <v>99</v>
      </c>
      <c r="U13" s="149"/>
      <c r="V13" s="148" t="s">
        <v>99</v>
      </c>
      <c r="W13" s="148" t="s">
        <v>99</v>
      </c>
      <c r="X13" s="146"/>
      <c r="Y13" s="149"/>
      <c r="Z13" s="149"/>
      <c r="AA13" s="148" t="s">
        <v>99</v>
      </c>
      <c r="AB13" s="148" t="s">
        <v>99</v>
      </c>
    </row>
    <row r="14" spans="1:29" x14ac:dyDescent="0.3">
      <c r="A14" s="132" t="s">
        <v>107</v>
      </c>
      <c r="B14" s="132" t="s">
        <v>110</v>
      </c>
      <c r="C14" s="132">
        <v>2015</v>
      </c>
      <c r="D14" s="132" t="s">
        <v>24</v>
      </c>
      <c r="E14" s="130"/>
      <c r="F14" s="150" t="s">
        <v>312</v>
      </c>
      <c r="G14" s="144"/>
      <c r="H14" s="162"/>
      <c r="I14" s="152" t="s">
        <v>235</v>
      </c>
      <c r="J14" s="153" t="s">
        <v>236</v>
      </c>
      <c r="K14" s="226" t="s">
        <v>23</v>
      </c>
      <c r="L14" s="226"/>
      <c r="M14" s="154">
        <f>M9-M11</f>
        <v>24230</v>
      </c>
      <c r="N14" s="154">
        <f>N9-N11</f>
        <v>24731</v>
      </c>
      <c r="O14" s="154"/>
      <c r="P14" s="154">
        <f t="shared" ref="P14:Q14" si="0">P9-P11</f>
        <v>172270</v>
      </c>
      <c r="Q14" s="154">
        <f t="shared" si="0"/>
        <v>79499</v>
      </c>
      <c r="R14" s="154"/>
      <c r="S14" s="154">
        <f>[1]Sheet1!F9+[1]Sheet1!H9+[1]Sheet1!J9+[1]Sheet1!N9</f>
        <v>2093083</v>
      </c>
      <c r="T14" s="154">
        <f>[1]Sheet1!G9+[1]Sheet1!I9+[1]Sheet1!K9+[1]Sheet1!O9</f>
        <v>551683</v>
      </c>
      <c r="U14" s="154"/>
      <c r="V14" s="154">
        <f t="shared" ref="V14:W16" si="1">S14+P14+M14</f>
        <v>2289583</v>
      </c>
      <c r="W14" s="154">
        <f t="shared" si="1"/>
        <v>655913</v>
      </c>
      <c r="X14" s="163"/>
      <c r="Y14" s="164"/>
      <c r="Z14" s="164"/>
      <c r="AA14" s="154">
        <f>Y14+V14</f>
        <v>2289583</v>
      </c>
      <c r="AB14" s="156">
        <f>Z14+W14</f>
        <v>655913</v>
      </c>
    </row>
    <row r="15" spans="1:29" x14ac:dyDescent="0.3">
      <c r="A15" s="132"/>
      <c r="B15" s="132"/>
      <c r="C15" s="132"/>
      <c r="D15" s="132"/>
      <c r="E15" s="130"/>
      <c r="F15" s="150"/>
      <c r="G15" s="144"/>
      <c r="H15" s="145" t="s">
        <v>225</v>
      </c>
      <c r="I15" s="146"/>
      <c r="J15" s="146"/>
      <c r="K15" s="147"/>
      <c r="L15" s="147"/>
      <c r="M15" s="148" t="s">
        <v>100</v>
      </c>
      <c r="N15" s="148" t="s">
        <v>100</v>
      </c>
      <c r="O15" s="149"/>
      <c r="P15" s="148" t="s">
        <v>100</v>
      </c>
      <c r="Q15" s="148" t="s">
        <v>100</v>
      </c>
      <c r="R15" s="149"/>
      <c r="S15" s="148" t="s">
        <v>100</v>
      </c>
      <c r="T15" s="148" t="s">
        <v>100</v>
      </c>
      <c r="U15" s="149"/>
      <c r="V15" s="148" t="s">
        <v>100</v>
      </c>
      <c r="W15" s="148" t="s">
        <v>100</v>
      </c>
      <c r="X15" s="146"/>
      <c r="Y15" s="149"/>
      <c r="Z15" s="149"/>
      <c r="AA15" s="148" t="s">
        <v>100</v>
      </c>
      <c r="AB15" s="148" t="s">
        <v>100</v>
      </c>
    </row>
    <row r="16" spans="1:29" x14ac:dyDescent="0.3">
      <c r="A16" s="132" t="s">
        <v>108</v>
      </c>
      <c r="B16" s="132"/>
      <c r="C16" s="132"/>
      <c r="D16" s="132" t="s">
        <v>201</v>
      </c>
      <c r="E16" s="130"/>
      <c r="F16" s="150" t="s">
        <v>313</v>
      </c>
      <c r="G16" s="144"/>
      <c r="H16" s="162"/>
      <c r="I16" s="152" t="s">
        <v>237</v>
      </c>
      <c r="J16" s="153" t="s">
        <v>238</v>
      </c>
      <c r="K16" s="226" t="s">
        <v>239</v>
      </c>
      <c r="L16" s="226"/>
      <c r="M16" s="154">
        <v>275</v>
      </c>
      <c r="N16" s="154">
        <v>371</v>
      </c>
      <c r="O16" s="154"/>
      <c r="P16" s="154">
        <v>975</v>
      </c>
      <c r="Q16" s="154">
        <v>1001</v>
      </c>
      <c r="R16" s="154"/>
      <c r="S16" s="154">
        <f>[1]Sheet1!F10+[1]Sheet1!H10+[1]Sheet1!J10+[1]Sheet1!N10</f>
        <v>10708</v>
      </c>
      <c r="T16" s="154">
        <f>[1]Sheet1!G10+[1]Sheet1!I10+[1]Sheet1!K10+[1]Sheet1!O10</f>
        <v>9559</v>
      </c>
      <c r="U16" s="154"/>
      <c r="V16" s="154">
        <f t="shared" si="1"/>
        <v>11958</v>
      </c>
      <c r="W16" s="154">
        <f t="shared" si="1"/>
        <v>10931</v>
      </c>
      <c r="X16" s="163"/>
      <c r="Y16" s="165"/>
      <c r="Z16" s="165"/>
      <c r="AA16" s="154">
        <f>Y16+V16</f>
        <v>11958</v>
      </c>
      <c r="AB16" s="156">
        <f>Z16+W16</f>
        <v>10931</v>
      </c>
    </row>
    <row r="17" spans="1:31" x14ac:dyDescent="0.3">
      <c r="A17" s="132"/>
      <c r="B17" s="132"/>
      <c r="C17" s="132"/>
      <c r="D17" s="132"/>
      <c r="E17" s="130"/>
      <c r="F17" s="150"/>
      <c r="G17" s="157"/>
      <c r="H17" s="158"/>
      <c r="I17" s="159"/>
      <c r="J17" s="159"/>
      <c r="K17" s="158"/>
      <c r="L17" s="158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1"/>
    </row>
    <row r="18" spans="1:31" x14ac:dyDescent="0.3">
      <c r="A18" s="132"/>
      <c r="B18" s="132"/>
      <c r="C18" s="132"/>
      <c r="D18" s="132"/>
      <c r="E18" s="130"/>
      <c r="F18" s="150"/>
      <c r="G18" s="144"/>
      <c r="H18" s="145" t="s">
        <v>225</v>
      </c>
      <c r="I18" s="146"/>
      <c r="J18" s="146"/>
      <c r="K18" s="147"/>
      <c r="L18" s="147"/>
      <c r="M18" s="148" t="s">
        <v>102</v>
      </c>
      <c r="N18" s="148" t="s">
        <v>102</v>
      </c>
      <c r="O18" s="149"/>
      <c r="P18" s="148" t="s">
        <v>102</v>
      </c>
      <c r="Q18" s="148" t="s">
        <v>102</v>
      </c>
      <c r="R18" s="149"/>
      <c r="S18" s="148" t="s">
        <v>102</v>
      </c>
      <c r="T18" s="148" t="s">
        <v>102</v>
      </c>
      <c r="U18" s="149"/>
      <c r="V18" s="148" t="s">
        <v>102</v>
      </c>
      <c r="W18" s="148" t="s">
        <v>102</v>
      </c>
      <c r="X18" s="146"/>
      <c r="Y18" s="148" t="s">
        <v>102</v>
      </c>
      <c r="Z18" s="148" t="s">
        <v>102</v>
      </c>
      <c r="AA18" s="148" t="s">
        <v>102</v>
      </c>
      <c r="AB18" s="148" t="s">
        <v>102</v>
      </c>
    </row>
    <row r="19" spans="1:31" ht="14.55" customHeight="1" x14ac:dyDescent="0.3">
      <c r="A19" s="132" t="s">
        <v>31</v>
      </c>
      <c r="B19" s="132"/>
      <c r="C19" s="132"/>
      <c r="D19" s="132" t="s">
        <v>89</v>
      </c>
      <c r="E19" s="130"/>
      <c r="F19" s="150" t="s">
        <v>324</v>
      </c>
      <c r="G19" s="144"/>
      <c r="H19" s="166"/>
      <c r="I19" s="152" t="s">
        <v>240</v>
      </c>
      <c r="J19" s="153" t="s">
        <v>241</v>
      </c>
      <c r="K19" s="226" t="s">
        <v>31</v>
      </c>
      <c r="L19" s="226"/>
      <c r="M19" s="154">
        <v>188</v>
      </c>
      <c r="N19" s="154">
        <v>194</v>
      </c>
      <c r="O19" s="154"/>
      <c r="P19" s="154">
        <v>621</v>
      </c>
      <c r="Q19" s="154">
        <v>527</v>
      </c>
      <c r="R19" s="154"/>
      <c r="S19" s="154">
        <f>[1]Sheet1!F11+[1]Sheet1!H11+[1]Sheet1!J11+[1]Sheet1!N11</f>
        <v>0</v>
      </c>
      <c r="T19" s="154">
        <f>[1]Sheet1!G11+[1]Sheet1!I11+[1]Sheet1!K11+[1]Sheet1!O11</f>
        <v>0</v>
      </c>
      <c r="U19" s="154"/>
      <c r="V19" s="154">
        <f>S19+P19+M19</f>
        <v>809</v>
      </c>
      <c r="W19" s="154">
        <f>T19+Q19+N19</f>
        <v>721</v>
      </c>
      <c r="X19" s="154"/>
      <c r="Y19" s="154">
        <v>575</v>
      </c>
      <c r="Z19" s="154">
        <v>650</v>
      </c>
      <c r="AA19" s="154">
        <f t="shared" ref="AA19:AB19" si="2">Y19+V19</f>
        <v>1384</v>
      </c>
      <c r="AB19" s="156">
        <f t="shared" si="2"/>
        <v>1371</v>
      </c>
    </row>
    <row r="20" spans="1:31" x14ac:dyDescent="0.3">
      <c r="A20" s="132"/>
      <c r="B20" s="132"/>
      <c r="C20" s="132"/>
      <c r="D20" s="132"/>
      <c r="E20" s="130"/>
      <c r="F20" s="150"/>
      <c r="G20" s="224"/>
      <c r="H20" s="145" t="s">
        <v>225</v>
      </c>
      <c r="I20" s="146"/>
      <c r="J20" s="146"/>
      <c r="K20" s="147"/>
      <c r="L20" s="147"/>
      <c r="M20" s="148" t="s">
        <v>242</v>
      </c>
      <c r="N20" s="148" t="s">
        <v>242</v>
      </c>
      <c r="O20" s="149"/>
      <c r="P20" s="148" t="s">
        <v>242</v>
      </c>
      <c r="Q20" s="148" t="s">
        <v>242</v>
      </c>
      <c r="R20" s="149"/>
      <c r="S20" s="148" t="s">
        <v>242</v>
      </c>
      <c r="T20" s="148" t="s">
        <v>242</v>
      </c>
      <c r="U20" s="149"/>
      <c r="V20" s="148" t="s">
        <v>242</v>
      </c>
      <c r="W20" s="148" t="s">
        <v>242</v>
      </c>
      <c r="X20" s="146"/>
      <c r="Y20" s="148" t="s">
        <v>242</v>
      </c>
      <c r="Z20" s="148" t="s">
        <v>242</v>
      </c>
      <c r="AA20" s="148" t="s">
        <v>242</v>
      </c>
      <c r="AB20" s="148" t="s">
        <v>242</v>
      </c>
    </row>
    <row r="21" spans="1:31" x14ac:dyDescent="0.3">
      <c r="A21" s="132"/>
      <c r="B21" s="132"/>
      <c r="C21" s="132"/>
      <c r="D21" s="132"/>
      <c r="E21" s="130"/>
      <c r="F21" s="150"/>
      <c r="G21" s="224"/>
      <c r="H21" s="166"/>
      <c r="I21" s="152" t="s">
        <v>243</v>
      </c>
      <c r="J21" s="153" t="s">
        <v>244</v>
      </c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6"/>
    </row>
    <row r="22" spans="1:31" x14ac:dyDescent="0.3">
      <c r="A22" s="132" t="s">
        <v>245</v>
      </c>
      <c r="B22" s="132"/>
      <c r="C22" s="132"/>
      <c r="D22" s="132" t="s">
        <v>246</v>
      </c>
      <c r="E22" s="130" t="s">
        <v>247</v>
      </c>
      <c r="F22" s="150" t="s">
        <v>327</v>
      </c>
      <c r="G22" s="224"/>
      <c r="H22" s="166"/>
      <c r="J22" t="s">
        <v>248</v>
      </c>
      <c r="K22" s="226" t="s">
        <v>249</v>
      </c>
      <c r="L22" s="226"/>
      <c r="M22" s="154">
        <v>12090</v>
      </c>
      <c r="N22" s="154">
        <v>10610</v>
      </c>
      <c r="O22" s="154"/>
      <c r="P22" s="154">
        <v>28941</v>
      </c>
      <c r="Q22" s="154">
        <v>29517</v>
      </c>
      <c r="R22" s="154"/>
      <c r="S22" s="154">
        <f>[1]Sheet1!F14+[1]Sheet1!H14+[1]Sheet1!J14+[1]Sheet1!N14</f>
        <v>123306</v>
      </c>
      <c r="T22" s="154">
        <f>[1]Sheet1!G14+[1]Sheet1!I14+[1]Sheet1!K14+[1]Sheet1!O14</f>
        <v>125580</v>
      </c>
      <c r="U22" s="154"/>
      <c r="V22" s="154">
        <f t="shared" ref="V22:W35" si="3">S22+P22+M22</f>
        <v>164337</v>
      </c>
      <c r="W22" s="154">
        <f t="shared" si="3"/>
        <v>165707</v>
      </c>
      <c r="X22" s="154"/>
      <c r="Y22" s="154">
        <v>43521</v>
      </c>
      <c r="Z22" s="154">
        <v>38412</v>
      </c>
      <c r="AA22" s="154">
        <f t="shared" ref="AA22:AB43" si="4">Y22+V22</f>
        <v>207858</v>
      </c>
      <c r="AB22" s="156">
        <f t="shared" si="4"/>
        <v>204119</v>
      </c>
    </row>
    <row r="23" spans="1:31" x14ac:dyDescent="0.3">
      <c r="A23" s="132" t="s">
        <v>245</v>
      </c>
      <c r="B23" s="132"/>
      <c r="C23" s="132"/>
      <c r="D23" s="132" t="s">
        <v>246</v>
      </c>
      <c r="E23" s="130" t="s">
        <v>250</v>
      </c>
      <c r="F23" s="150" t="s">
        <v>328</v>
      </c>
      <c r="G23" s="224"/>
      <c r="H23" s="166"/>
      <c r="J23" t="s">
        <v>251</v>
      </c>
      <c r="K23" s="226" t="s">
        <v>249</v>
      </c>
      <c r="L23" s="226"/>
      <c r="M23" s="154">
        <v>500</v>
      </c>
      <c r="N23" s="154">
        <v>492</v>
      </c>
      <c r="O23" s="154"/>
      <c r="P23" s="154">
        <v>1</v>
      </c>
      <c r="Q23" s="154">
        <v>2</v>
      </c>
      <c r="R23" s="154"/>
      <c r="S23" s="154">
        <f>[1]Sheet1!F15+[1]Sheet1!H15+[1]Sheet1!J15+[1]Sheet1!N15</f>
        <v>480</v>
      </c>
      <c r="T23" s="154">
        <f>[1]Sheet1!G15+[1]Sheet1!I15+[1]Sheet1!K15+[1]Sheet1!O15</f>
        <v>293</v>
      </c>
      <c r="U23" s="154"/>
      <c r="V23" s="154">
        <f t="shared" si="3"/>
        <v>981</v>
      </c>
      <c r="W23" s="154">
        <f t="shared" si="3"/>
        <v>787</v>
      </c>
      <c r="X23" s="154"/>
      <c r="Y23" s="154">
        <v>25</v>
      </c>
      <c r="Z23" s="154">
        <v>20</v>
      </c>
      <c r="AA23" s="154">
        <f t="shared" si="4"/>
        <v>1006</v>
      </c>
      <c r="AB23" s="156">
        <f t="shared" si="4"/>
        <v>807</v>
      </c>
    </row>
    <row r="24" spans="1:31" x14ac:dyDescent="0.3">
      <c r="A24" s="132" t="s">
        <v>245</v>
      </c>
      <c r="B24" s="132"/>
      <c r="C24" s="132"/>
      <c r="D24" s="132" t="s">
        <v>246</v>
      </c>
      <c r="E24" s="167"/>
      <c r="F24" s="167"/>
      <c r="G24" s="224"/>
      <c r="H24" s="166"/>
      <c r="J24" t="s">
        <v>252</v>
      </c>
      <c r="K24" s="226" t="s">
        <v>249</v>
      </c>
      <c r="L24" s="226"/>
      <c r="M24" s="154">
        <v>45</v>
      </c>
      <c r="N24" s="154">
        <v>24</v>
      </c>
      <c r="O24" s="154"/>
      <c r="P24" s="154">
        <v>2</v>
      </c>
      <c r="Q24" s="154">
        <v>1</v>
      </c>
      <c r="R24" s="154"/>
      <c r="S24" s="154">
        <f>[1]Sheet1!F16+[1]Sheet1!H16+[1]Sheet1!J16+[1]Sheet1!N16</f>
        <v>8</v>
      </c>
      <c r="T24" s="154">
        <f>[1]Sheet1!G16+[1]Sheet1!I16+[1]Sheet1!K16+[1]Sheet1!O16</f>
        <v>7</v>
      </c>
      <c r="U24" s="154"/>
      <c r="V24" s="154">
        <f t="shared" si="3"/>
        <v>55</v>
      </c>
      <c r="W24" s="154">
        <f t="shared" si="3"/>
        <v>32</v>
      </c>
      <c r="X24" s="154"/>
      <c r="Y24" s="154">
        <v>1</v>
      </c>
      <c r="Z24" s="154">
        <v>1</v>
      </c>
      <c r="AA24" s="154">
        <f t="shared" si="4"/>
        <v>56</v>
      </c>
      <c r="AB24" s="156">
        <f t="shared" si="4"/>
        <v>33</v>
      </c>
      <c r="AE24" s="168"/>
    </row>
    <row r="25" spans="1:31" x14ac:dyDescent="0.3">
      <c r="A25" s="132" t="s">
        <v>245</v>
      </c>
      <c r="B25" s="132"/>
      <c r="C25" s="132"/>
      <c r="D25" s="132" t="s">
        <v>246</v>
      </c>
      <c r="E25" s="130" t="s">
        <v>253</v>
      </c>
      <c r="F25" s="150" t="s">
        <v>329</v>
      </c>
      <c r="G25" s="224"/>
      <c r="H25" s="166"/>
      <c r="J25" t="s">
        <v>254</v>
      </c>
      <c r="K25" s="226" t="s">
        <v>249</v>
      </c>
      <c r="L25" s="226"/>
      <c r="M25" s="154">
        <v>12090</v>
      </c>
      <c r="N25" s="154">
        <v>10610</v>
      </c>
      <c r="O25" s="154"/>
      <c r="P25" s="154">
        <v>28941</v>
      </c>
      <c r="Q25" s="154">
        <v>29517</v>
      </c>
      <c r="R25" s="154"/>
      <c r="S25" s="154">
        <f>[1]Sheet1!F17+[1]Sheet1!H17+[1]Sheet1!J17+[1]Sheet1!N17</f>
        <v>161</v>
      </c>
      <c r="T25" s="154">
        <f>[1]Sheet1!G17+[1]Sheet1!I17+[1]Sheet1!K17+[1]Sheet1!O17</f>
        <v>132</v>
      </c>
      <c r="U25" s="154"/>
      <c r="V25" s="154">
        <f t="shared" si="3"/>
        <v>41192</v>
      </c>
      <c r="W25" s="154">
        <f t="shared" si="3"/>
        <v>40259</v>
      </c>
      <c r="X25" s="154"/>
      <c r="Y25" s="154">
        <v>43521</v>
      </c>
      <c r="Z25" s="154">
        <v>38412</v>
      </c>
      <c r="AA25" s="154">
        <f t="shared" si="4"/>
        <v>84713</v>
      </c>
      <c r="AB25" s="156">
        <f t="shared" si="4"/>
        <v>78671</v>
      </c>
    </row>
    <row r="26" spans="1:31" x14ac:dyDescent="0.3">
      <c r="A26" s="132" t="s">
        <v>245</v>
      </c>
      <c r="B26" s="132"/>
      <c r="C26" s="132"/>
      <c r="D26" s="132" t="s">
        <v>246</v>
      </c>
      <c r="E26" s="130" t="s">
        <v>255</v>
      </c>
      <c r="F26" s="150" t="s">
        <v>330</v>
      </c>
      <c r="G26" s="224"/>
      <c r="H26" s="166"/>
      <c r="J26" t="s">
        <v>256</v>
      </c>
      <c r="K26" s="226" t="s">
        <v>249</v>
      </c>
      <c r="L26" s="226"/>
      <c r="M26" s="154">
        <v>500</v>
      </c>
      <c r="N26" s="154">
        <v>492</v>
      </c>
      <c r="O26" s="154"/>
      <c r="P26" s="154">
        <v>1</v>
      </c>
      <c r="Q26" s="154">
        <v>2</v>
      </c>
      <c r="R26" s="154"/>
      <c r="S26" s="154">
        <f>[1]Sheet1!F18+[1]Sheet1!H18+[1]Sheet1!J18+[1]Sheet1!N18</f>
        <v>41</v>
      </c>
      <c r="T26" s="154">
        <f>[1]Sheet1!G18+[1]Sheet1!I18+[1]Sheet1!K18+[1]Sheet1!O18</f>
        <v>36</v>
      </c>
      <c r="U26" s="154"/>
      <c r="V26" s="154">
        <f t="shared" si="3"/>
        <v>542</v>
      </c>
      <c r="W26" s="154">
        <f t="shared" si="3"/>
        <v>530</v>
      </c>
      <c r="X26" s="154"/>
      <c r="Y26" s="154">
        <v>25</v>
      </c>
      <c r="Z26" s="154">
        <v>20</v>
      </c>
      <c r="AA26" s="154">
        <f t="shared" si="4"/>
        <v>567</v>
      </c>
      <c r="AB26" s="156">
        <f t="shared" si="4"/>
        <v>550</v>
      </c>
    </row>
    <row r="27" spans="1:31" x14ac:dyDescent="0.3">
      <c r="A27" s="132" t="s">
        <v>245</v>
      </c>
      <c r="B27" s="132"/>
      <c r="C27" s="132"/>
      <c r="D27" s="132" t="s">
        <v>246</v>
      </c>
      <c r="E27" s="130" t="s">
        <v>257</v>
      </c>
      <c r="F27" s="150" t="s">
        <v>331</v>
      </c>
      <c r="G27" s="224"/>
      <c r="H27" s="166"/>
      <c r="J27" t="s">
        <v>258</v>
      </c>
      <c r="K27" s="226" t="s">
        <v>249</v>
      </c>
      <c r="L27" s="226"/>
      <c r="M27" s="154">
        <v>45</v>
      </c>
      <c r="N27" s="154">
        <v>24</v>
      </c>
      <c r="O27" s="154"/>
      <c r="P27" s="154">
        <v>2</v>
      </c>
      <c r="Q27" s="154">
        <v>1</v>
      </c>
      <c r="R27" s="154"/>
      <c r="S27" s="154">
        <f>[1]Sheet1!F19+[1]Sheet1!H19+[1]Sheet1!J19+[1]Sheet1!N19</f>
        <v>75</v>
      </c>
      <c r="T27" s="154">
        <f>[1]Sheet1!G19+[1]Sheet1!I19+[1]Sheet1!K19+[1]Sheet1!O19</f>
        <v>74</v>
      </c>
      <c r="U27" s="154"/>
      <c r="V27" s="154">
        <f t="shared" si="3"/>
        <v>122</v>
      </c>
      <c r="W27" s="154">
        <f t="shared" si="3"/>
        <v>99</v>
      </c>
      <c r="X27" s="154"/>
      <c r="Y27" s="154">
        <v>1</v>
      </c>
      <c r="Z27" s="154">
        <v>1</v>
      </c>
      <c r="AA27" s="154">
        <f t="shared" si="4"/>
        <v>123</v>
      </c>
      <c r="AB27" s="156">
        <f t="shared" si="4"/>
        <v>100</v>
      </c>
    </row>
    <row r="28" spans="1:31" x14ac:dyDescent="0.3">
      <c r="A28" s="132" t="s">
        <v>245</v>
      </c>
      <c r="B28" s="132"/>
      <c r="C28" s="132"/>
      <c r="D28" s="132" t="s">
        <v>246</v>
      </c>
      <c r="E28" s="130" t="s">
        <v>259</v>
      </c>
      <c r="F28" s="150" t="s">
        <v>332</v>
      </c>
      <c r="G28" s="224"/>
      <c r="H28" s="166"/>
      <c r="J28" t="s">
        <v>260</v>
      </c>
      <c r="K28" s="226" t="s">
        <v>249</v>
      </c>
      <c r="L28" s="226"/>
      <c r="M28" s="154">
        <v>12090</v>
      </c>
      <c r="N28" s="154">
        <v>10610</v>
      </c>
      <c r="O28" s="154"/>
      <c r="P28" s="154">
        <v>28941</v>
      </c>
      <c r="Q28" s="154">
        <v>29517</v>
      </c>
      <c r="R28" s="154"/>
      <c r="S28" s="154">
        <f>[1]Sheet1!F20+[1]Sheet1!H20+[1]Sheet1!J20+[1]Sheet1!N20</f>
        <v>14</v>
      </c>
      <c r="T28" s="154">
        <f>[1]Sheet1!G20+[1]Sheet1!I20+[1]Sheet1!K20+[1]Sheet1!O20</f>
        <v>13</v>
      </c>
      <c r="U28" s="154"/>
      <c r="V28" s="154">
        <f t="shared" si="3"/>
        <v>41045</v>
      </c>
      <c r="W28" s="154">
        <f t="shared" si="3"/>
        <v>40140</v>
      </c>
      <c r="X28" s="154"/>
      <c r="Y28" s="154">
        <v>43521</v>
      </c>
      <c r="Z28" s="154">
        <v>38412</v>
      </c>
      <c r="AA28" s="154">
        <f t="shared" si="4"/>
        <v>84566</v>
      </c>
      <c r="AB28" s="156">
        <f t="shared" si="4"/>
        <v>78552</v>
      </c>
    </row>
    <row r="29" spans="1:31" x14ac:dyDescent="0.3">
      <c r="A29" s="132" t="s">
        <v>245</v>
      </c>
      <c r="B29" s="132"/>
      <c r="C29" s="132"/>
      <c r="D29" s="132" t="s">
        <v>246</v>
      </c>
      <c r="E29" s="130" t="s">
        <v>261</v>
      </c>
      <c r="F29" s="150" t="s">
        <v>333</v>
      </c>
      <c r="G29" s="224"/>
      <c r="H29" s="166"/>
      <c r="J29" s="169" t="s">
        <v>262</v>
      </c>
      <c r="K29" s="226" t="s">
        <v>249</v>
      </c>
      <c r="L29" s="226"/>
      <c r="M29" s="154">
        <v>500</v>
      </c>
      <c r="N29" s="154">
        <v>492</v>
      </c>
      <c r="O29" s="154"/>
      <c r="P29" s="154">
        <v>1</v>
      </c>
      <c r="Q29" s="154">
        <v>2</v>
      </c>
      <c r="R29" s="154"/>
      <c r="S29" s="154">
        <f>[1]Sheet1!F21+[1]Sheet1!H21+[1]Sheet1!J21+[1]Sheet1!N21</f>
        <v>0</v>
      </c>
      <c r="T29" s="154">
        <f>[1]Sheet1!G21+[1]Sheet1!I21+[1]Sheet1!K21+[1]Sheet1!O21</f>
        <v>0</v>
      </c>
      <c r="U29" s="154"/>
      <c r="V29" s="154">
        <f t="shared" si="3"/>
        <v>501</v>
      </c>
      <c r="W29" s="154">
        <f t="shared" si="3"/>
        <v>494</v>
      </c>
      <c r="X29" s="154"/>
      <c r="Y29" s="154">
        <v>25</v>
      </c>
      <c r="Z29" s="154">
        <v>20</v>
      </c>
      <c r="AA29" s="154">
        <f t="shared" si="4"/>
        <v>526</v>
      </c>
      <c r="AB29" s="156">
        <f t="shared" si="4"/>
        <v>514</v>
      </c>
    </row>
    <row r="30" spans="1:31" x14ac:dyDescent="0.3">
      <c r="A30" s="132" t="s">
        <v>245</v>
      </c>
      <c r="B30" s="132"/>
      <c r="C30" s="132"/>
      <c r="D30" s="132" t="s">
        <v>246</v>
      </c>
      <c r="E30" s="130" t="s">
        <v>263</v>
      </c>
      <c r="F30" s="150" t="s">
        <v>334</v>
      </c>
      <c r="G30" s="224"/>
      <c r="H30" s="166"/>
      <c r="J30" t="s">
        <v>264</v>
      </c>
      <c r="K30" s="226" t="s">
        <v>249</v>
      </c>
      <c r="L30" s="226"/>
      <c r="M30" s="154">
        <v>45</v>
      </c>
      <c r="N30" s="154">
        <v>24</v>
      </c>
      <c r="O30" s="154"/>
      <c r="P30" s="154">
        <v>2</v>
      </c>
      <c r="Q30" s="154">
        <v>1</v>
      </c>
      <c r="R30" s="154"/>
      <c r="S30" s="154">
        <f>[1]Sheet1!F22+[1]Sheet1!H22+[1]Sheet1!J22+[1]Sheet1!N22</f>
        <v>12927</v>
      </c>
      <c r="T30" s="154">
        <f>[1]Sheet1!G22+[1]Sheet1!I22+[1]Sheet1!K22+[1]Sheet1!O22</f>
        <v>10350</v>
      </c>
      <c r="U30" s="154"/>
      <c r="V30" s="154">
        <f t="shared" si="3"/>
        <v>12974</v>
      </c>
      <c r="W30" s="154">
        <f t="shared" si="3"/>
        <v>10375</v>
      </c>
      <c r="X30" s="154"/>
      <c r="Y30" s="154">
        <v>1</v>
      </c>
      <c r="Z30" s="154">
        <v>1</v>
      </c>
      <c r="AA30" s="154">
        <f t="shared" si="4"/>
        <v>12975</v>
      </c>
      <c r="AB30" s="156">
        <f t="shared" si="4"/>
        <v>10376</v>
      </c>
    </row>
    <row r="31" spans="1:31" x14ac:dyDescent="0.3">
      <c r="A31" s="132" t="s">
        <v>245</v>
      </c>
      <c r="B31" s="132"/>
      <c r="C31" s="132"/>
      <c r="D31" s="132" t="s">
        <v>246</v>
      </c>
      <c r="E31" s="167"/>
      <c r="F31" s="167"/>
      <c r="G31" s="224"/>
      <c r="H31" s="166"/>
      <c r="J31" s="177" t="s">
        <v>265</v>
      </c>
      <c r="K31" s="226" t="s">
        <v>249</v>
      </c>
      <c r="L31" s="226"/>
      <c r="M31" s="154">
        <v>12090</v>
      </c>
      <c r="N31" s="154">
        <v>10610</v>
      </c>
      <c r="O31" s="154"/>
      <c r="P31" s="154">
        <v>28941</v>
      </c>
      <c r="Q31" s="154">
        <v>29517</v>
      </c>
      <c r="R31" s="154"/>
      <c r="S31" s="154">
        <f>[1]Sheet1!F23+[1]Sheet1!H23+[1]Sheet1!J23+[1]Sheet1!N23</f>
        <v>0</v>
      </c>
      <c r="T31" s="154">
        <f>[1]Sheet1!G23+[1]Sheet1!I23+[1]Sheet1!K23+[1]Sheet1!O23</f>
        <v>0</v>
      </c>
      <c r="U31" s="154"/>
      <c r="V31" s="154">
        <f t="shared" si="3"/>
        <v>41031</v>
      </c>
      <c r="W31" s="154">
        <f t="shared" si="3"/>
        <v>40127</v>
      </c>
      <c r="X31" s="154"/>
      <c r="Y31" s="154">
        <v>43521</v>
      </c>
      <c r="Z31" s="154">
        <v>38412</v>
      </c>
      <c r="AA31" s="154">
        <f t="shared" si="4"/>
        <v>84552</v>
      </c>
      <c r="AB31" s="156">
        <f t="shared" si="4"/>
        <v>78539</v>
      </c>
    </row>
    <row r="32" spans="1:31" x14ac:dyDescent="0.3">
      <c r="A32" s="132" t="s">
        <v>245</v>
      </c>
      <c r="B32" s="132"/>
      <c r="C32" s="132"/>
      <c r="D32" s="132" t="s">
        <v>246</v>
      </c>
      <c r="E32" s="130" t="s">
        <v>266</v>
      </c>
      <c r="F32" s="150" t="s">
        <v>335</v>
      </c>
      <c r="G32" s="224"/>
      <c r="H32" s="166"/>
      <c r="J32" t="s">
        <v>267</v>
      </c>
      <c r="K32" s="226" t="s">
        <v>249</v>
      </c>
      <c r="L32" s="226"/>
      <c r="M32" s="154">
        <v>500</v>
      </c>
      <c r="N32" s="154">
        <v>492</v>
      </c>
      <c r="O32" s="154"/>
      <c r="P32" s="154">
        <v>1</v>
      </c>
      <c r="Q32" s="154">
        <v>2</v>
      </c>
      <c r="R32" s="154"/>
      <c r="S32" s="154">
        <f>[1]Sheet1!F24+[1]Sheet1!H24+[1]Sheet1!J24+[1]Sheet1!N24</f>
        <v>0</v>
      </c>
      <c r="T32" s="154">
        <f>[1]Sheet1!G24+[1]Sheet1!I24+[1]Sheet1!K24+[1]Sheet1!O24</f>
        <v>0</v>
      </c>
      <c r="U32" s="154"/>
      <c r="V32" s="154">
        <f t="shared" si="3"/>
        <v>501</v>
      </c>
      <c r="W32" s="154">
        <f t="shared" si="3"/>
        <v>494</v>
      </c>
      <c r="X32" s="154"/>
      <c r="Y32" s="154">
        <v>25</v>
      </c>
      <c r="Z32" s="154">
        <v>20</v>
      </c>
      <c r="AA32" s="154">
        <f t="shared" si="4"/>
        <v>526</v>
      </c>
      <c r="AB32" s="156">
        <f t="shared" si="4"/>
        <v>514</v>
      </c>
    </row>
    <row r="33" spans="1:28" x14ac:dyDescent="0.3">
      <c r="A33" s="132" t="s">
        <v>245</v>
      </c>
      <c r="B33" s="132"/>
      <c r="C33" s="132"/>
      <c r="D33" s="132" t="s">
        <v>246</v>
      </c>
      <c r="E33" s="167"/>
      <c r="F33" s="167"/>
      <c r="G33" s="224"/>
      <c r="H33" s="166"/>
      <c r="J33" t="s">
        <v>268</v>
      </c>
      <c r="K33" s="226" t="s">
        <v>249</v>
      </c>
      <c r="L33" s="226"/>
      <c r="M33" s="154">
        <v>45</v>
      </c>
      <c r="N33" s="154">
        <v>24</v>
      </c>
      <c r="O33" s="154"/>
      <c r="P33" s="154">
        <v>2</v>
      </c>
      <c r="Q33" s="154">
        <v>1</v>
      </c>
      <c r="R33" s="154"/>
      <c r="S33" s="154">
        <f>[1]Sheet1!F25+[1]Sheet1!H25+[1]Sheet1!J25+[1]Sheet1!N25</f>
        <v>72</v>
      </c>
      <c r="T33" s="154">
        <f>[1]Sheet1!G25+[1]Sheet1!I25+[1]Sheet1!K25+[1]Sheet1!O25</f>
        <v>55</v>
      </c>
      <c r="U33" s="154"/>
      <c r="V33" s="154">
        <f t="shared" si="3"/>
        <v>119</v>
      </c>
      <c r="W33" s="154">
        <f t="shared" si="3"/>
        <v>80</v>
      </c>
      <c r="X33" s="154"/>
      <c r="Y33" s="154">
        <v>1</v>
      </c>
      <c r="Z33" s="154">
        <v>1</v>
      </c>
      <c r="AA33" s="154">
        <f t="shared" si="4"/>
        <v>120</v>
      </c>
      <c r="AB33" s="156">
        <f t="shared" si="4"/>
        <v>81</v>
      </c>
    </row>
    <row r="34" spans="1:28" x14ac:dyDescent="0.3">
      <c r="A34" s="132" t="s">
        <v>245</v>
      </c>
      <c r="B34" s="132"/>
      <c r="C34" s="132"/>
      <c r="D34" s="132" t="s">
        <v>246</v>
      </c>
      <c r="E34" s="167"/>
      <c r="F34" s="167"/>
      <c r="G34" s="224"/>
      <c r="H34" s="166"/>
      <c r="J34" t="s">
        <v>269</v>
      </c>
      <c r="K34" s="226" t="s">
        <v>249</v>
      </c>
      <c r="L34" s="226"/>
      <c r="M34" s="154">
        <v>7</v>
      </c>
      <c r="N34" s="154">
        <v>5</v>
      </c>
      <c r="O34" s="154"/>
      <c r="P34" s="154">
        <v>15</v>
      </c>
      <c r="Q34" s="154">
        <v>17</v>
      </c>
      <c r="R34" s="154"/>
      <c r="S34" s="154">
        <f>[1]Sheet1!F19+[1]Sheet1!H19+[1]Sheet1!J19+[1]Sheet1!N19</f>
        <v>75</v>
      </c>
      <c r="T34" s="154">
        <f>[1]Sheet1!G19+[1]Sheet1!I19+[1]Sheet1!K19+[1]Sheet1!O19</f>
        <v>74</v>
      </c>
      <c r="U34" s="154"/>
      <c r="V34" s="154">
        <f t="shared" si="3"/>
        <v>97</v>
      </c>
      <c r="W34" s="154">
        <f t="shared" si="3"/>
        <v>96</v>
      </c>
      <c r="X34" s="154"/>
      <c r="Y34" s="154">
        <v>73</v>
      </c>
      <c r="Z34" s="154">
        <v>67</v>
      </c>
      <c r="AA34" s="154">
        <f t="shared" si="4"/>
        <v>170</v>
      </c>
      <c r="AB34" s="156">
        <f t="shared" si="4"/>
        <v>163</v>
      </c>
    </row>
    <row r="35" spans="1:28" ht="15" thickBot="1" x14ac:dyDescent="0.35">
      <c r="A35" s="132" t="s">
        <v>245</v>
      </c>
      <c r="B35" s="132"/>
      <c r="C35" s="132"/>
      <c r="D35" s="132" t="s">
        <v>246</v>
      </c>
      <c r="E35" s="130" t="s">
        <v>270</v>
      </c>
      <c r="F35" s="150" t="s">
        <v>336</v>
      </c>
      <c r="G35" s="224"/>
      <c r="H35" s="166"/>
      <c r="I35" s="170"/>
      <c r="J35" s="170" t="s">
        <v>271</v>
      </c>
      <c r="K35" s="227" t="s">
        <v>249</v>
      </c>
      <c r="L35" s="227"/>
      <c r="M35" s="171">
        <v>9</v>
      </c>
      <c r="N35" s="171">
        <v>7</v>
      </c>
      <c r="O35" s="171"/>
      <c r="P35" s="171">
        <v>8</v>
      </c>
      <c r="Q35" s="171">
        <v>9</v>
      </c>
      <c r="R35" s="171"/>
      <c r="S35" s="171">
        <f>[1]Sheet1!F20+[1]Sheet1!H20+[1]Sheet1!J20+[1]Sheet1!N20</f>
        <v>14</v>
      </c>
      <c r="T35" s="171">
        <f>[1]Sheet1!G20+[1]Sheet1!I20+[1]Sheet1!K20+[1]Sheet1!O20</f>
        <v>13</v>
      </c>
      <c r="U35" s="171"/>
      <c r="V35" s="171">
        <f t="shared" si="3"/>
        <v>31</v>
      </c>
      <c r="W35" s="171">
        <f t="shared" si="3"/>
        <v>29</v>
      </c>
      <c r="X35" s="171"/>
      <c r="Y35" s="171">
        <v>8</v>
      </c>
      <c r="Z35" s="171">
        <v>9</v>
      </c>
      <c r="AA35" s="171">
        <f t="shared" si="4"/>
        <v>39</v>
      </c>
      <c r="AB35" s="172">
        <f t="shared" si="4"/>
        <v>38</v>
      </c>
    </row>
    <row r="36" spans="1:28" ht="14.4" hidden="1" customHeight="1" x14ac:dyDescent="0.3">
      <c r="A36" s="128" t="s">
        <v>31</v>
      </c>
      <c r="B36" s="128"/>
      <c r="C36" s="128"/>
      <c r="G36" s="224"/>
      <c r="H36" s="166"/>
      <c r="I36" s="152" t="s">
        <v>272</v>
      </c>
      <c r="J36" s="153" t="s">
        <v>273</v>
      </c>
      <c r="K36" s="153"/>
      <c r="L36" s="153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6"/>
    </row>
    <row r="37" spans="1:28" ht="14.4" hidden="1" customHeight="1" x14ac:dyDescent="0.3">
      <c r="A37" s="128" t="s">
        <v>31</v>
      </c>
      <c r="B37" s="128"/>
      <c r="C37" s="128"/>
      <c r="G37" s="224"/>
      <c r="H37" s="166"/>
      <c r="J37" t="s">
        <v>274</v>
      </c>
      <c r="M37" s="154">
        <v>2879</v>
      </c>
      <c r="N37" s="154">
        <v>2673</v>
      </c>
      <c r="O37" s="154"/>
      <c r="P37" s="154">
        <v>29375</v>
      </c>
      <c r="Q37" s="154">
        <v>27748</v>
      </c>
      <c r="R37" s="154"/>
      <c r="S37" s="154">
        <f>[1]Sheet1!F22+[1]Sheet1!H22+[1]Sheet1!J22+[1]Sheet1!N22</f>
        <v>12927</v>
      </c>
      <c r="T37" s="154">
        <f>[1]Sheet1!G22+[1]Sheet1!I22+[1]Sheet1!K22+[1]Sheet1!O22</f>
        <v>10350</v>
      </c>
      <c r="U37" s="154"/>
      <c r="V37" s="154">
        <f t="shared" ref="V37:W42" si="5">S37+P37+M37</f>
        <v>45181</v>
      </c>
      <c r="W37" s="154">
        <f t="shared" si="5"/>
        <v>40771</v>
      </c>
      <c r="X37" s="154"/>
      <c r="Y37" s="154">
        <v>21943</v>
      </c>
      <c r="Z37" s="154">
        <v>18921</v>
      </c>
      <c r="AA37" s="154">
        <f t="shared" si="4"/>
        <v>67124</v>
      </c>
      <c r="AB37" s="156">
        <f t="shared" si="4"/>
        <v>59692</v>
      </c>
    </row>
    <row r="38" spans="1:28" ht="14.4" hidden="1" customHeight="1" x14ac:dyDescent="0.3">
      <c r="A38" s="128" t="s">
        <v>31</v>
      </c>
      <c r="B38" s="128"/>
      <c r="C38" s="128"/>
      <c r="G38" s="224"/>
      <c r="H38" s="166"/>
      <c r="J38" t="s">
        <v>275</v>
      </c>
      <c r="M38" s="154"/>
      <c r="N38" s="154"/>
      <c r="O38" s="154"/>
      <c r="P38" s="154">
        <v>1</v>
      </c>
      <c r="Q38" s="154">
        <v>1</v>
      </c>
      <c r="R38" s="154"/>
      <c r="S38" s="154">
        <f>[1]Sheet1!F23+[1]Sheet1!H23+[1]Sheet1!J23+[1]Sheet1!N23</f>
        <v>0</v>
      </c>
      <c r="T38" s="154">
        <f>[1]Sheet1!G23+[1]Sheet1!I23+[1]Sheet1!K23+[1]Sheet1!O23</f>
        <v>0</v>
      </c>
      <c r="U38" s="154"/>
      <c r="V38" s="154">
        <f t="shared" si="5"/>
        <v>1</v>
      </c>
      <c r="W38" s="154">
        <f t="shared" si="5"/>
        <v>1</v>
      </c>
      <c r="X38" s="154"/>
      <c r="Y38" s="154">
        <v>1</v>
      </c>
      <c r="Z38" s="154">
        <v>2</v>
      </c>
      <c r="AA38" s="154">
        <f t="shared" si="4"/>
        <v>2</v>
      </c>
      <c r="AB38" s="156">
        <f t="shared" si="4"/>
        <v>3</v>
      </c>
    </row>
    <row r="39" spans="1:28" ht="14.4" hidden="1" customHeight="1" x14ac:dyDescent="0.3">
      <c r="A39" s="128" t="s">
        <v>31</v>
      </c>
      <c r="B39" s="128"/>
      <c r="C39" s="128"/>
      <c r="G39" s="224"/>
      <c r="H39" s="166"/>
      <c r="J39" t="s">
        <v>276</v>
      </c>
      <c r="M39" s="154"/>
      <c r="N39" s="154"/>
      <c r="O39" s="154"/>
      <c r="P39" s="154">
        <v>1</v>
      </c>
      <c r="Q39" s="154">
        <v>1</v>
      </c>
      <c r="R39" s="154"/>
      <c r="S39" s="154">
        <f>[1]Sheet1!F24+[1]Sheet1!H24+[1]Sheet1!J24+[1]Sheet1!N24</f>
        <v>0</v>
      </c>
      <c r="T39" s="154">
        <f>[1]Sheet1!G24+[1]Sheet1!I24+[1]Sheet1!K24+[1]Sheet1!O24</f>
        <v>0</v>
      </c>
      <c r="U39" s="154"/>
      <c r="V39" s="154">
        <f t="shared" si="5"/>
        <v>1</v>
      </c>
      <c r="W39" s="154">
        <f t="shared" si="5"/>
        <v>1</v>
      </c>
      <c r="X39" s="154"/>
      <c r="Y39" s="154">
        <v>2</v>
      </c>
      <c r="Z39" s="154">
        <v>1</v>
      </c>
      <c r="AA39" s="154">
        <f t="shared" si="4"/>
        <v>3</v>
      </c>
      <c r="AB39" s="156">
        <f t="shared" si="4"/>
        <v>2</v>
      </c>
    </row>
    <row r="40" spans="1:28" ht="14.4" hidden="1" customHeight="1" x14ac:dyDescent="0.3">
      <c r="A40" s="128" t="s">
        <v>31</v>
      </c>
      <c r="B40" s="128"/>
      <c r="C40" s="128"/>
      <c r="G40" s="224"/>
      <c r="H40" s="166"/>
      <c r="J40" t="s">
        <v>277</v>
      </c>
      <c r="M40" s="154">
        <v>32</v>
      </c>
      <c r="N40" s="154">
        <v>28</v>
      </c>
      <c r="O40" s="154"/>
      <c r="P40" s="154">
        <v>254</v>
      </c>
      <c r="Q40" s="154">
        <v>260</v>
      </c>
      <c r="R40" s="154"/>
      <c r="S40" s="154">
        <f>[1]Sheet1!F25+[1]Sheet1!H25+[1]Sheet1!J25+[1]Sheet1!N25</f>
        <v>72</v>
      </c>
      <c r="T40" s="154">
        <f>[1]Sheet1!G25+[1]Sheet1!I25+[1]Sheet1!K25+[1]Sheet1!O25</f>
        <v>55</v>
      </c>
      <c r="U40" s="154"/>
      <c r="V40" s="154">
        <f t="shared" si="5"/>
        <v>358</v>
      </c>
      <c r="W40" s="154">
        <f t="shared" si="5"/>
        <v>343</v>
      </c>
      <c r="X40" s="154"/>
      <c r="Y40" s="154">
        <v>45</v>
      </c>
      <c r="Z40" s="154">
        <v>38</v>
      </c>
      <c r="AA40" s="154">
        <f t="shared" si="4"/>
        <v>403</v>
      </c>
      <c r="AB40" s="156">
        <f t="shared" si="4"/>
        <v>381</v>
      </c>
    </row>
    <row r="41" spans="1:28" ht="14.4" hidden="1" customHeight="1" x14ac:dyDescent="0.3">
      <c r="A41" s="128" t="s">
        <v>31</v>
      </c>
      <c r="B41" s="128"/>
      <c r="C41" s="128"/>
      <c r="G41" s="224"/>
      <c r="H41" s="166"/>
      <c r="J41" t="s">
        <v>278</v>
      </c>
      <c r="M41" s="154">
        <v>3</v>
      </c>
      <c r="N41" s="154">
        <v>3</v>
      </c>
      <c r="O41" s="154"/>
      <c r="P41" s="154">
        <v>75</v>
      </c>
      <c r="Q41" s="154">
        <v>62</v>
      </c>
      <c r="R41" s="154"/>
      <c r="S41" s="154">
        <f>[1]Sheet1!F26+[1]Sheet1!H26+[1]Sheet1!J26+[1]Sheet1!N26</f>
        <v>3</v>
      </c>
      <c r="T41" s="154">
        <f>[1]Sheet1!G26+[1]Sheet1!I26+[1]Sheet1!K26+[1]Sheet1!O26</f>
        <v>2</v>
      </c>
      <c r="U41" s="154"/>
      <c r="V41" s="154">
        <f t="shared" si="5"/>
        <v>81</v>
      </c>
      <c r="W41" s="154">
        <f t="shared" si="5"/>
        <v>67</v>
      </c>
      <c r="X41" s="154"/>
      <c r="Y41" s="154"/>
      <c r="Z41" s="154"/>
      <c r="AA41" s="154">
        <f t="shared" si="4"/>
        <v>81</v>
      </c>
      <c r="AB41" s="156">
        <f t="shared" si="4"/>
        <v>67</v>
      </c>
    </row>
    <row r="42" spans="1:28" ht="14.4" hidden="1" customHeight="1" x14ac:dyDescent="0.3">
      <c r="A42" s="128" t="s">
        <v>31</v>
      </c>
      <c r="B42" s="128"/>
      <c r="C42" s="128"/>
      <c r="G42" s="224"/>
      <c r="H42" s="166"/>
      <c r="J42" t="s">
        <v>279</v>
      </c>
      <c r="M42" s="154">
        <v>5</v>
      </c>
      <c r="N42" s="154">
        <v>4</v>
      </c>
      <c r="O42" s="154"/>
      <c r="P42" s="154">
        <v>6</v>
      </c>
      <c r="Q42" s="154">
        <v>8</v>
      </c>
      <c r="R42" s="154"/>
      <c r="S42" s="154">
        <f>[1]Sheet1!F27+[1]Sheet1!H27+[1]Sheet1!J27+[1]Sheet1!N27</f>
        <v>10</v>
      </c>
      <c r="T42" s="154">
        <f>[1]Sheet1!G27+[1]Sheet1!I27+[1]Sheet1!K27+[1]Sheet1!O27</f>
        <v>7</v>
      </c>
      <c r="U42" s="154"/>
      <c r="V42" s="154">
        <f t="shared" si="5"/>
        <v>21</v>
      </c>
      <c r="W42" s="154">
        <f t="shared" si="5"/>
        <v>19</v>
      </c>
      <c r="X42" s="154"/>
      <c r="Y42" s="154">
        <v>43</v>
      </c>
      <c r="Z42" s="154">
        <v>35</v>
      </c>
      <c r="AA42" s="154">
        <f t="shared" si="4"/>
        <v>64</v>
      </c>
      <c r="AB42" s="156">
        <f t="shared" si="4"/>
        <v>54</v>
      </c>
    </row>
    <row r="43" spans="1:28" ht="15" hidden="1" customHeight="1" thickBot="1" x14ac:dyDescent="0.35">
      <c r="A43" s="128" t="s">
        <v>31</v>
      </c>
      <c r="B43" s="128"/>
      <c r="C43" s="128"/>
      <c r="G43" s="225"/>
      <c r="H43" s="166"/>
      <c r="I43" s="170"/>
      <c r="J43" s="170" t="s">
        <v>280</v>
      </c>
      <c r="K43" s="170"/>
      <c r="L43" s="170"/>
      <c r="M43" s="171">
        <v>1</v>
      </c>
      <c r="N43" s="171">
        <v>1</v>
      </c>
      <c r="O43" s="171"/>
      <c r="P43" s="171">
        <v>8</v>
      </c>
      <c r="Q43" s="171">
        <v>9</v>
      </c>
      <c r="R43" s="171"/>
      <c r="S43" s="171">
        <f>[1]Sheet1!F28+[1]Sheet1!H28+[1]Sheet1!J28+[1]Sheet1!N28</f>
        <v>2</v>
      </c>
      <c r="T43" s="171">
        <f>[1]Sheet1!G28+[1]Sheet1!I28+[1]Sheet1!K28+[1]Sheet1!O28</f>
        <v>3</v>
      </c>
      <c r="U43" s="171"/>
      <c r="V43" s="171">
        <f>S43+P43+M43</f>
        <v>11</v>
      </c>
      <c r="W43" s="171">
        <f>T43+Q43+N43</f>
        <v>13</v>
      </c>
      <c r="X43" s="171">
        <v>13</v>
      </c>
      <c r="Y43" s="171">
        <v>5</v>
      </c>
      <c r="Z43" s="171">
        <v>6</v>
      </c>
      <c r="AA43" s="171">
        <f t="shared" si="4"/>
        <v>16</v>
      </c>
      <c r="AB43" s="172">
        <f t="shared" si="4"/>
        <v>19</v>
      </c>
    </row>
    <row r="44" spans="1:28" x14ac:dyDescent="0.3"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</row>
    <row r="45" spans="1:28" x14ac:dyDescent="0.3">
      <c r="S45" s="174"/>
    </row>
    <row r="48" spans="1:28" x14ac:dyDescent="0.3">
      <c r="J48" s="175"/>
    </row>
  </sheetData>
  <mergeCells count="40">
    <mergeCell ref="M6:N6"/>
    <mergeCell ref="P6:Q6"/>
    <mergeCell ref="K7:L7"/>
    <mergeCell ref="K19:L19"/>
    <mergeCell ref="G9:G11"/>
    <mergeCell ref="K9:L9"/>
    <mergeCell ref="K11:L11"/>
    <mergeCell ref="K14:L14"/>
    <mergeCell ref="K16:L16"/>
    <mergeCell ref="AA4:AB6"/>
    <mergeCell ref="A5:A7"/>
    <mergeCell ref="B5:B7"/>
    <mergeCell ref="C5:C7"/>
    <mergeCell ref="G5:J5"/>
    <mergeCell ref="M5:N5"/>
    <mergeCell ref="P5:Q5"/>
    <mergeCell ref="S5:T5"/>
    <mergeCell ref="V5:W6"/>
    <mergeCell ref="Y5:Z5"/>
    <mergeCell ref="D4:D7"/>
    <mergeCell ref="E4:E7"/>
    <mergeCell ref="F4:F7"/>
    <mergeCell ref="G4:J4"/>
    <mergeCell ref="Y4:Z4"/>
    <mergeCell ref="G6:J6"/>
    <mergeCell ref="G20:G43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0b4fa15-76ba-48c8-b961-b781e21574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BF2F834EA4346881D152C2A068B67" ma:contentTypeVersion="13" ma:contentTypeDescription="Create a new document." ma:contentTypeScope="" ma:versionID="21a4ca91bbbd88d211b5fac87d9a2773">
  <xsd:schema xmlns:xsd="http://www.w3.org/2001/XMLSchema" xmlns:xs="http://www.w3.org/2001/XMLSchema" xmlns:p="http://schemas.microsoft.com/office/2006/metadata/properties" xmlns:ns2="80b4fa15-76ba-48c8-b961-b781e21574d2" xmlns:ns3="d0274a15-5367-45e1-987a-873acbd8baaa" targetNamespace="http://schemas.microsoft.com/office/2006/metadata/properties" ma:root="true" ma:fieldsID="242afd3b7eb3deea6f3c1f2aea01afe8" ns2:_="" ns3:_="">
    <xsd:import namespace="80b4fa15-76ba-48c8-b961-b781e21574d2"/>
    <xsd:import namespace="d0274a15-5367-45e1-987a-873acbd8b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4fa15-76ba-48c8-b961-b781e2157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74a15-5367-45e1-987a-873acbd8baa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1A8517-A736-49A5-B39D-73DF01181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F328D-DAF3-4FC2-AB52-C4BF7329421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0274a15-5367-45e1-987a-873acbd8baaa"/>
    <ds:schemaRef ds:uri="80b4fa15-76ba-48c8-b961-b781e21574d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9C5B265-43F7-4673-8E4A-9089812FD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b4fa15-76ba-48c8-b961-b781e21574d2"/>
    <ds:schemaRef ds:uri="d0274a15-5367-45e1-987a-873acbd8b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- Supply</vt:lpstr>
      <vt:lpstr>Energy - Combined</vt:lpstr>
      <vt:lpstr>Air Emissions -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Gozalov</dc:creator>
  <cp:lastModifiedBy>Ferd</cp:lastModifiedBy>
  <dcterms:created xsi:type="dcterms:W3CDTF">2021-02-25T20:56:30Z</dcterms:created>
  <dcterms:modified xsi:type="dcterms:W3CDTF">2021-09-13T12:25:18Z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0x010100B51BF2F834EA4346881D152C2A068B67</vt:lpwstr>
  </property>
</Properties>
</file>