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P:\TSY\WIP2024\TSY850_Budget 2024\B.3 BEFU\Web\"/>
    </mc:Choice>
  </mc:AlternateContent>
  <xr:revisionPtr revIDLastSave="0" documentId="8_{9DC784D2-5A87-4605-A93B-8BFA3AB95FC6}" xr6:coauthVersionLast="47" xr6:coauthVersionMax="47" xr10:uidLastSave="{00000000-0000-0000-0000-000000000000}"/>
  <bookViews>
    <workbookView xWindow="-120" yWindow="-120" windowWidth="29040" windowHeight="15840" xr2:uid="{81AFD8F9-BCD4-46B0-8980-CD617787D132}"/>
  </bookViews>
  <sheets>
    <sheet name="Index" sheetId="2" r:id="rId1"/>
    <sheet name="Core Crown Expense Tables" sheetId="1" r:id="rId2"/>
  </sheets>
  <definedNames>
    <definedName name="_xlnm.Print_Area" localSheetId="1">'Core Crown Expense Tables'!$C$2:$P$390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87" i="1" l="1"/>
  <c r="N387" i="1"/>
  <c r="M387" i="1"/>
  <c r="L387" i="1"/>
  <c r="K387" i="1"/>
  <c r="J387" i="1"/>
  <c r="I387" i="1"/>
  <c r="H387" i="1"/>
  <c r="G387" i="1"/>
  <c r="F387" i="1"/>
  <c r="F381" i="1"/>
  <c r="O374" i="1"/>
  <c r="N374" i="1"/>
  <c r="M374" i="1"/>
  <c r="L374" i="1"/>
  <c r="K374" i="1"/>
  <c r="J374" i="1"/>
  <c r="I374" i="1"/>
  <c r="H374" i="1"/>
  <c r="G374" i="1"/>
  <c r="F374" i="1"/>
  <c r="F364" i="1"/>
  <c r="O356" i="1"/>
  <c r="N356" i="1"/>
  <c r="M356" i="1"/>
  <c r="L356" i="1"/>
  <c r="K356" i="1"/>
  <c r="J356" i="1"/>
  <c r="I356" i="1"/>
  <c r="H356" i="1"/>
  <c r="G356" i="1"/>
  <c r="F356" i="1"/>
  <c r="F343" i="1"/>
  <c r="O335" i="1"/>
  <c r="N335" i="1"/>
  <c r="M335" i="1"/>
  <c r="L335" i="1"/>
  <c r="K335" i="1"/>
  <c r="J335" i="1"/>
  <c r="I335" i="1"/>
  <c r="H335" i="1"/>
  <c r="G335" i="1"/>
  <c r="F335" i="1"/>
  <c r="F328" i="1"/>
  <c r="O320" i="1"/>
  <c r="N320" i="1"/>
  <c r="M320" i="1"/>
  <c r="L320" i="1"/>
  <c r="K320" i="1"/>
  <c r="J320" i="1"/>
  <c r="I320" i="1"/>
  <c r="H320" i="1"/>
  <c r="G320" i="1"/>
  <c r="F320" i="1"/>
  <c r="F311" i="1"/>
  <c r="O306" i="1"/>
  <c r="N306" i="1"/>
  <c r="M306" i="1"/>
  <c r="L306" i="1"/>
  <c r="K306" i="1"/>
  <c r="J306" i="1"/>
  <c r="I306" i="1"/>
  <c r="H306" i="1"/>
  <c r="G306" i="1"/>
  <c r="F306" i="1"/>
  <c r="F300" i="1"/>
  <c r="O290" i="1"/>
  <c r="N290" i="1"/>
  <c r="M290" i="1"/>
  <c r="L290" i="1"/>
  <c r="K290" i="1"/>
  <c r="J290" i="1"/>
  <c r="I290" i="1"/>
  <c r="H290" i="1"/>
  <c r="G290" i="1"/>
  <c r="F290" i="1"/>
  <c r="F277" i="1"/>
  <c r="O267" i="1"/>
  <c r="N267" i="1"/>
  <c r="M267" i="1"/>
  <c r="L267" i="1"/>
  <c r="K267" i="1"/>
  <c r="J267" i="1"/>
  <c r="I267" i="1"/>
  <c r="H267" i="1"/>
  <c r="G267" i="1"/>
  <c r="F267" i="1"/>
  <c r="F253" i="1"/>
  <c r="O240" i="1"/>
  <c r="O245" i="1" s="1"/>
  <c r="N240" i="1"/>
  <c r="M240" i="1"/>
  <c r="L240" i="1"/>
  <c r="L245" i="1" s="1"/>
  <c r="K240" i="1"/>
  <c r="K245" i="1" s="1"/>
  <c r="J240" i="1"/>
  <c r="J245" i="1" s="1"/>
  <c r="I240" i="1"/>
  <c r="H240" i="1"/>
  <c r="H245" i="1" s="1"/>
  <c r="G240" i="1"/>
  <c r="G245" i="1" s="1"/>
  <c r="F240" i="1"/>
  <c r="F231" i="1"/>
  <c r="O223" i="1"/>
  <c r="N223" i="1"/>
  <c r="M223" i="1"/>
  <c r="L223" i="1"/>
  <c r="K223" i="1"/>
  <c r="J223" i="1"/>
  <c r="I223" i="1"/>
  <c r="H223" i="1"/>
  <c r="G223" i="1"/>
  <c r="F223" i="1"/>
  <c r="F209" i="1"/>
  <c r="F196" i="1"/>
  <c r="O188" i="1"/>
  <c r="N188" i="1"/>
  <c r="M188" i="1"/>
  <c r="L188" i="1"/>
  <c r="K188" i="1"/>
  <c r="J188" i="1"/>
  <c r="I188" i="1"/>
  <c r="H188" i="1"/>
  <c r="G188" i="1"/>
  <c r="F188" i="1"/>
  <c r="F180" i="1"/>
  <c r="F167" i="1"/>
  <c r="O163" i="1"/>
  <c r="N163" i="1"/>
  <c r="M163" i="1"/>
  <c r="L163" i="1"/>
  <c r="K163" i="1"/>
  <c r="J163" i="1"/>
  <c r="I163" i="1"/>
  <c r="H163" i="1"/>
  <c r="G163" i="1"/>
  <c r="F163" i="1"/>
  <c r="F152" i="1"/>
  <c r="F141" i="1"/>
  <c r="O133" i="1"/>
  <c r="N133" i="1"/>
  <c r="M133" i="1"/>
  <c r="L133" i="1"/>
  <c r="K133" i="1"/>
  <c r="J133" i="1"/>
  <c r="I133" i="1"/>
  <c r="H133" i="1"/>
  <c r="G133" i="1"/>
  <c r="F133" i="1"/>
  <c r="F123" i="1"/>
  <c r="O114" i="1"/>
  <c r="N114" i="1"/>
  <c r="M114" i="1"/>
  <c r="L114" i="1"/>
  <c r="K114" i="1"/>
  <c r="J114" i="1"/>
  <c r="I114" i="1"/>
  <c r="H114" i="1"/>
  <c r="G114" i="1"/>
  <c r="F114" i="1"/>
  <c r="F102" i="1"/>
  <c r="F88" i="1"/>
  <c r="O79" i="1"/>
  <c r="N79" i="1"/>
  <c r="M79" i="1"/>
  <c r="L79" i="1"/>
  <c r="K79" i="1"/>
  <c r="J79" i="1"/>
  <c r="I79" i="1"/>
  <c r="H79" i="1"/>
  <c r="G79" i="1"/>
  <c r="F79" i="1"/>
  <c r="F53" i="1"/>
  <c r="O45" i="1"/>
  <c r="N45" i="1"/>
  <c r="M45" i="1"/>
  <c r="L45" i="1"/>
  <c r="K45" i="1"/>
  <c r="J45" i="1"/>
  <c r="I45" i="1"/>
  <c r="H45" i="1"/>
  <c r="G45" i="1"/>
  <c r="F45" i="1"/>
  <c r="K36" i="1"/>
  <c r="K54" i="1" s="1"/>
  <c r="O35" i="1"/>
  <c r="O364" i="1" s="1"/>
  <c r="N35" i="1"/>
  <c r="N180" i="1" s="1"/>
  <c r="M35" i="1"/>
  <c r="M196" i="1" s="1"/>
  <c r="L35" i="1"/>
  <c r="L196" i="1" s="1"/>
  <c r="K35" i="1"/>
  <c r="K102" i="1" s="1"/>
  <c r="J35" i="1"/>
  <c r="J381" i="1" s="1"/>
  <c r="I35" i="1"/>
  <c r="I381" i="1" s="1"/>
  <c r="H35" i="1"/>
  <c r="H343" i="1" s="1"/>
  <c r="G35" i="1"/>
  <c r="G364" i="1" s="1"/>
  <c r="O24" i="1"/>
  <c r="N24" i="1"/>
  <c r="M24" i="1"/>
  <c r="L24" i="1"/>
  <c r="K24" i="1"/>
  <c r="J24" i="1"/>
  <c r="I24" i="1"/>
  <c r="H24" i="1"/>
  <c r="G24" i="1"/>
  <c r="F24" i="1"/>
  <c r="H167" i="1" l="1"/>
  <c r="N53" i="1"/>
  <c r="H364" i="1"/>
  <c r="N141" i="1"/>
  <c r="H328" i="1"/>
  <c r="H300" i="1"/>
  <c r="H253" i="1"/>
  <c r="G209" i="1"/>
  <c r="H53" i="1"/>
  <c r="G180" i="1"/>
  <c r="G152" i="1"/>
  <c r="O180" i="1"/>
  <c r="O152" i="1"/>
  <c r="H88" i="1"/>
  <c r="K123" i="1"/>
  <c r="K231" i="1"/>
  <c r="K277" i="1"/>
  <c r="K311" i="1"/>
  <c r="I343" i="1"/>
  <c r="K381" i="1"/>
  <c r="I88" i="1"/>
  <c r="L102" i="1"/>
  <c r="K88" i="1"/>
  <c r="N196" i="1"/>
  <c r="K382" i="1"/>
  <c r="K312" i="1"/>
  <c r="K278" i="1"/>
  <c r="K232" i="1"/>
  <c r="K124" i="1"/>
  <c r="K89" i="1"/>
  <c r="K103" i="1" s="1"/>
  <c r="K197" i="1"/>
  <c r="K142" i="1"/>
  <c r="K181" i="1"/>
  <c r="K153" i="1"/>
  <c r="K365" i="1"/>
  <c r="K329" i="1"/>
  <c r="K301" i="1"/>
  <c r="K254" i="1"/>
  <c r="K210" i="1"/>
  <c r="K168" i="1"/>
  <c r="K344" i="1"/>
  <c r="I53" i="1"/>
  <c r="L88" i="1"/>
  <c r="M102" i="1"/>
  <c r="L123" i="1"/>
  <c r="G141" i="1"/>
  <c r="O141" i="1"/>
  <c r="H152" i="1"/>
  <c r="I167" i="1"/>
  <c r="H180" i="1"/>
  <c r="G196" i="1"/>
  <c r="O196" i="1"/>
  <c r="H209" i="1"/>
  <c r="L231" i="1"/>
  <c r="M245" i="1"/>
  <c r="I253" i="1"/>
  <c r="L277" i="1"/>
  <c r="I300" i="1"/>
  <c r="L311" i="1"/>
  <c r="I328" i="1"/>
  <c r="J343" i="1"/>
  <c r="I364" i="1"/>
  <c r="L381" i="1"/>
  <c r="J53" i="1"/>
  <c r="M88" i="1"/>
  <c r="N102" i="1"/>
  <c r="M123" i="1"/>
  <c r="H141" i="1"/>
  <c r="I152" i="1"/>
  <c r="J167" i="1"/>
  <c r="I180" i="1"/>
  <c r="H196" i="1"/>
  <c r="I209" i="1"/>
  <c r="M231" i="1"/>
  <c r="F245" i="1"/>
  <c r="N245" i="1"/>
  <c r="J253" i="1"/>
  <c r="M277" i="1"/>
  <c r="J300" i="1"/>
  <c r="M311" i="1"/>
  <c r="J328" i="1"/>
  <c r="K343" i="1"/>
  <c r="J364" i="1"/>
  <c r="M381" i="1"/>
  <c r="K53" i="1"/>
  <c r="N88" i="1"/>
  <c r="G102" i="1"/>
  <c r="O102" i="1"/>
  <c r="N123" i="1"/>
  <c r="I141" i="1"/>
  <c r="J152" i="1"/>
  <c r="K167" i="1"/>
  <c r="J180" i="1"/>
  <c r="I196" i="1"/>
  <c r="K209" i="1"/>
  <c r="N231" i="1"/>
  <c r="K253" i="1"/>
  <c r="N277" i="1"/>
  <c r="K300" i="1"/>
  <c r="N311" i="1"/>
  <c r="K328" i="1"/>
  <c r="L343" i="1"/>
  <c r="K364" i="1"/>
  <c r="N381" i="1"/>
  <c r="L53" i="1"/>
  <c r="G88" i="1"/>
  <c r="O88" i="1"/>
  <c r="H102" i="1"/>
  <c r="G123" i="1"/>
  <c r="O123" i="1"/>
  <c r="J141" i="1"/>
  <c r="K152" i="1"/>
  <c r="L167" i="1"/>
  <c r="K180" i="1"/>
  <c r="J196" i="1"/>
  <c r="L209" i="1"/>
  <c r="G231" i="1"/>
  <c r="O231" i="1"/>
  <c r="L253" i="1"/>
  <c r="G277" i="1"/>
  <c r="O277" i="1"/>
  <c r="L300" i="1"/>
  <c r="G311" i="1"/>
  <c r="O311" i="1"/>
  <c r="L328" i="1"/>
  <c r="M343" i="1"/>
  <c r="L364" i="1"/>
  <c r="G381" i="1"/>
  <c r="O381" i="1"/>
  <c r="M53" i="1"/>
  <c r="I102" i="1"/>
  <c r="H123" i="1"/>
  <c r="K141" i="1"/>
  <c r="L152" i="1"/>
  <c r="M167" i="1"/>
  <c r="L180" i="1"/>
  <c r="K196" i="1"/>
  <c r="M209" i="1"/>
  <c r="H231" i="1"/>
  <c r="I245" i="1"/>
  <c r="M253" i="1"/>
  <c r="H277" i="1"/>
  <c r="M300" i="1"/>
  <c r="H311" i="1"/>
  <c r="M328" i="1"/>
  <c r="N343" i="1"/>
  <c r="M364" i="1"/>
  <c r="H381" i="1"/>
  <c r="J102" i="1"/>
  <c r="I123" i="1"/>
  <c r="L141" i="1"/>
  <c r="M152" i="1"/>
  <c r="N167" i="1"/>
  <c r="M180" i="1"/>
  <c r="N209" i="1"/>
  <c r="I231" i="1"/>
  <c r="N253" i="1"/>
  <c r="I277" i="1"/>
  <c r="N300" i="1"/>
  <c r="I311" i="1"/>
  <c r="N328" i="1"/>
  <c r="G343" i="1"/>
  <c r="O343" i="1"/>
  <c r="N364" i="1"/>
  <c r="G53" i="1"/>
  <c r="O53" i="1"/>
  <c r="J88" i="1"/>
  <c r="J123" i="1"/>
  <c r="M141" i="1"/>
  <c r="N152" i="1"/>
  <c r="G167" i="1"/>
  <c r="O167" i="1"/>
  <c r="O209" i="1"/>
  <c r="J231" i="1"/>
  <c r="G253" i="1"/>
  <c r="O253" i="1"/>
  <c r="J277" i="1"/>
  <c r="G300" i="1"/>
  <c r="O300" i="1"/>
  <c r="J311" i="1"/>
  <c r="G328" i="1"/>
  <c r="O328" i="1"/>
</calcChain>
</file>

<file path=xl/sharedStrings.xml><?xml version="1.0" encoding="utf-8"?>
<sst xmlns="http://schemas.openxmlformats.org/spreadsheetml/2006/main" count="488" uniqueCount="225">
  <si>
    <t>2019</t>
  </si>
  <si>
    <t>2020</t>
  </si>
  <si>
    <t>2021</t>
  </si>
  <si>
    <t>2022</t>
  </si>
  <si>
    <t>2023</t>
  </si>
  <si>
    <t>2024</t>
  </si>
  <si>
    <t>2025</t>
  </si>
  <si>
    <t>2026</t>
  </si>
  <si>
    <t>2027</t>
  </si>
  <si>
    <t>2028</t>
  </si>
  <si>
    <t>($millions)</t>
  </si>
  <si>
    <t>Actual</t>
  </si>
  <si>
    <t>Forecast</t>
  </si>
  <si>
    <t>Social security and welfare</t>
  </si>
  <si>
    <t>Health</t>
  </si>
  <si>
    <t>Education</t>
  </si>
  <si>
    <t>Core government services</t>
  </si>
  <si>
    <t>Law and order</t>
  </si>
  <si>
    <t>Transport and communications</t>
  </si>
  <si>
    <t>Economic and industrial services</t>
  </si>
  <si>
    <t>Defence</t>
  </si>
  <si>
    <t>Heritage, culture and recreation</t>
  </si>
  <si>
    <t>Primary services</t>
  </si>
  <si>
    <t>Housing and community development</t>
  </si>
  <si>
    <t>Environmental protection</t>
  </si>
  <si>
    <t xml:space="preserve"> </t>
  </si>
  <si>
    <t>GSF pension expenses</t>
  </si>
  <si>
    <t>Other</t>
  </si>
  <si>
    <t>Finance costs</t>
  </si>
  <si>
    <t>Forecast new operating spending</t>
  </si>
  <si>
    <t>Top-down operating expense adjustment</t>
  </si>
  <si>
    <t>Core Crown expenses</t>
  </si>
  <si>
    <t>The classifications of the functions of the Government reflect current approved baselines. Forecast new operating spending is shown as a separate line item in the above analysis and will be allocated to</t>
  </si>
  <si>
    <t>functions of the Government once decisions are made in future Budgets.</t>
  </si>
  <si>
    <t>Source:                The Treasury</t>
  </si>
  <si>
    <t>Table 5.1</t>
  </si>
  <si>
    <t>Social security and welfare expenses</t>
  </si>
  <si>
    <r>
      <t>Welfare benefits (see below)</t>
    </r>
    <r>
      <rPr>
        <vertAlign val="superscript"/>
        <sz val="12"/>
        <rFont val="Arial"/>
        <family val="2"/>
      </rPr>
      <t>1</t>
    </r>
  </si>
  <si>
    <t>Departmental expenses</t>
  </si>
  <si>
    <t>Social rehabilitation and compensation</t>
  </si>
  <si>
    <t>Flexi-wage subsidy</t>
  </si>
  <si>
    <t>COVID-19 Income Relief Assistance</t>
  </si>
  <si>
    <r>
      <t>Other non-departmental expenses</t>
    </r>
    <r>
      <rPr>
        <vertAlign val="superscript"/>
        <sz val="12"/>
        <rFont val="Arial"/>
        <family val="2"/>
      </rPr>
      <t>1,2</t>
    </r>
  </si>
  <si>
    <t>1. The '2023 Actual' has been restated to include expenses previously classified as other benefits within the welfare benefit expenses table below.</t>
  </si>
  <si>
    <t>2. The '2020 Actual' other non-departmental expenses include costs in relation to the Government's response to COVID-19.</t>
  </si>
  <si>
    <t>Table 5.2</t>
  </si>
  <si>
    <t>Welfare benefit expenses</t>
  </si>
  <si>
    <t>New Zealand Superannuation</t>
  </si>
  <si>
    <t>Jobseeker Support and Emergency Benefit</t>
  </si>
  <si>
    <t>Supported Living Payment</t>
  </si>
  <si>
    <t>Sole Parent Support</t>
  </si>
  <si>
    <t>Family Tax Credit</t>
  </si>
  <si>
    <t>Other Working for Families tax credits</t>
  </si>
  <si>
    <r>
      <t>Accommodation Assistance</t>
    </r>
    <r>
      <rPr>
        <vertAlign val="superscript"/>
        <sz val="12"/>
        <rFont val="Arial"/>
        <family val="2"/>
      </rPr>
      <t>1</t>
    </r>
  </si>
  <si>
    <t>Income-Related Rents</t>
  </si>
  <si>
    <t>Disability Assistance</t>
  </si>
  <si>
    <t>Winter Energy Payment</t>
  </si>
  <si>
    <t>Best start</t>
  </si>
  <si>
    <t>Orphan's/Unsupported Child's Benefit</t>
  </si>
  <si>
    <t>Hardship Assistance</t>
  </si>
  <si>
    <t>Paid Parental Leave</t>
  </si>
  <si>
    <t>Childcare Assistance</t>
  </si>
  <si>
    <t>FamilyBoost tax credit</t>
  </si>
  <si>
    <r>
      <t>Veteran's Support Entitlement</t>
    </r>
    <r>
      <rPr>
        <vertAlign val="superscript"/>
        <sz val="12"/>
        <rFont val="Arial"/>
        <family val="2"/>
      </rPr>
      <t>2</t>
    </r>
  </si>
  <si>
    <t>Veteran's Pension</t>
  </si>
  <si>
    <t>Wage Subsidy Scheme</t>
  </si>
  <si>
    <t>Cost of living payment</t>
  </si>
  <si>
    <t>Covid leave support</t>
  </si>
  <si>
    <r>
      <t>Other benefits</t>
    </r>
    <r>
      <rPr>
        <vertAlign val="superscript"/>
        <sz val="12"/>
        <rFont val="Arial"/>
        <family val="2"/>
      </rPr>
      <t>3,4</t>
    </r>
  </si>
  <si>
    <t>Benefit expenses</t>
  </si>
  <si>
    <t>2. Expenditure on Veteran's support entitlements are no longer recognised from '2021 Actual' owing to a change in accounting treatment.</t>
  </si>
  <si>
    <t>3. The '2021 Actual' for other benefits include costs in relation to the Government's response to COVID-19.</t>
  </si>
  <si>
    <t>4. The '2023 Actual' has been restated to reclassify expenses from other benefits to other non-departmental expenses within the social security and welfare expenses table above.</t>
  </si>
  <si>
    <r>
      <t>Beneficiary numbers</t>
    </r>
    <r>
      <rPr>
        <b/>
        <vertAlign val="superscript"/>
        <sz val="12"/>
        <rFont val="Arial"/>
        <family val="2"/>
      </rPr>
      <t>1</t>
    </r>
  </si>
  <si>
    <t>(Thousands)</t>
  </si>
  <si>
    <t>Supported living payment</t>
  </si>
  <si>
    <t>Sole parent support</t>
  </si>
  <si>
    <t>Accommodation Supplement</t>
  </si>
  <si>
    <t>1.  Actual numbers have been reclassified so may differ from previous published Economic and Fiscal Update numbers.</t>
  </si>
  <si>
    <t>Source:                Ministry of Social Development</t>
  </si>
  <si>
    <t>Table 5.3</t>
  </si>
  <si>
    <t>Health expenses</t>
  </si>
  <si>
    <t>Departmental outputs</t>
  </si>
  <si>
    <r>
      <t>Purchasing of health services</t>
    </r>
    <r>
      <rPr>
        <vertAlign val="superscript"/>
        <sz val="12"/>
        <rFont val="Arial"/>
        <family val="2"/>
      </rPr>
      <t>1</t>
    </r>
  </si>
  <si>
    <t>National disability support services</t>
  </si>
  <si>
    <r>
      <t>National Pharmaceuticals Purchasing</t>
    </r>
    <r>
      <rPr>
        <vertAlign val="superscript"/>
        <sz val="12"/>
        <rFont val="Arial"/>
        <family val="2"/>
      </rPr>
      <t>2</t>
    </r>
  </si>
  <si>
    <t>Other non-departmental outputs</t>
  </si>
  <si>
    <t>Health payments to ACC</t>
  </si>
  <si>
    <r>
      <t>National health response to COVID-19</t>
    </r>
    <r>
      <rPr>
        <vertAlign val="superscript"/>
        <sz val="12"/>
        <rFont val="Arial"/>
        <family val="2"/>
      </rPr>
      <t>3</t>
    </r>
  </si>
  <si>
    <t>Other expenses</t>
  </si>
  <si>
    <t>1.  Reforms to the NZ health system took place from 1 July 2022 with the regional DHB systems replaced by a national health system.</t>
  </si>
  <si>
    <t>2.  Previously included in purchasing of health services.</t>
  </si>
  <si>
    <t>3.  This line includes spending in relation to vaccines, managed isolation and quarantine as well as the overall COVID-19 response.</t>
  </si>
  <si>
    <t>Table 5.4</t>
  </si>
  <si>
    <t>Education expenses</t>
  </si>
  <si>
    <t>Early childhood education</t>
  </si>
  <si>
    <t>Primary and secondary schools (see below)</t>
  </si>
  <si>
    <t>Tertiary funding (see below)</t>
  </si>
  <si>
    <t>COVID-19 apprentice support</t>
  </si>
  <si>
    <r>
      <t>Other education expenses</t>
    </r>
    <r>
      <rPr>
        <vertAlign val="superscript"/>
        <sz val="12"/>
        <rFont val="Arial"/>
        <family val="2"/>
      </rPr>
      <t>1</t>
    </r>
  </si>
  <si>
    <t>1. Includes training incentive allowance.</t>
  </si>
  <si>
    <r>
      <t>Number of places provided</t>
    </r>
    <r>
      <rPr>
        <b/>
        <vertAlign val="superscript"/>
        <sz val="12"/>
        <rFont val="Arial"/>
        <family val="2"/>
      </rPr>
      <t>1</t>
    </r>
  </si>
  <si>
    <t>1. Full-time equivalent based on 1,000 funded child hours per calendar year.</t>
  </si>
  <si>
    <t xml:space="preserve">    Historical place numbers have been revised so may differ from previous published Economic and Fiscal Update numbers.</t>
  </si>
  <si>
    <t>Source:                The Ministry of Education</t>
  </si>
  <si>
    <t>Table 5.5</t>
  </si>
  <si>
    <t>Primary and secondary schools</t>
  </si>
  <si>
    <t xml:space="preserve">Primary </t>
  </si>
  <si>
    <t xml:space="preserve">Secondary </t>
  </si>
  <si>
    <t>School transport</t>
  </si>
  <si>
    <t>Special needs support</t>
  </si>
  <si>
    <t>Professional development</t>
  </si>
  <si>
    <t>Schooling improvement</t>
  </si>
  <si>
    <t>School lunch programme</t>
  </si>
  <si>
    <t>Primary and secondary education expenses</t>
  </si>
  <si>
    <t>Primary</t>
  </si>
  <si>
    <t>Secondary</t>
  </si>
  <si>
    <t>1. These are snapshots as at 1 July for primary year levels (years 1 to 8) and 1 March for secondary year levels (years 9 to 13). These numbers exclude home schooling.</t>
  </si>
  <si>
    <t xml:space="preserve">    They are the number of full-time equivalent students enrolled in New Zealand schools, including State, State-integrated, Private-Fully Registered, Private-Provisionally Registered and other. </t>
  </si>
  <si>
    <t xml:space="preserve">    </t>
  </si>
  <si>
    <t>Source:                Ministry of Education</t>
  </si>
  <si>
    <t>Table 5.6</t>
  </si>
  <si>
    <t>Tertiary funding</t>
  </si>
  <si>
    <r>
      <t>Tuition</t>
    </r>
    <r>
      <rPr>
        <vertAlign val="superscript"/>
        <sz val="12"/>
        <rFont val="Arial"/>
        <family val="2"/>
      </rPr>
      <t>1</t>
    </r>
  </si>
  <si>
    <t>Other tertiary funding</t>
  </si>
  <si>
    <t>Student allowances</t>
  </si>
  <si>
    <t>Student loans</t>
  </si>
  <si>
    <t>Tertiary education expenses</t>
  </si>
  <si>
    <t xml:space="preserve">1. The '2020 Actual' includes increased funding to provide revenue certainty to tertiary education organisations for the June to December 2020 period due to the impact of COVID-19. </t>
  </si>
  <si>
    <t xml:space="preserve">    There is a corresponding reduction in the '2021 Actual' with the timing of funding returning to normal from 2022.</t>
  </si>
  <si>
    <t>Actual delivered and estimated funded places</t>
  </si>
  <si>
    <t xml:space="preserve">1.  Tertiary places are the number of equivalent full time (EFT) students in: student achievement component; adult and community education; and youth guarantee programmes. </t>
  </si>
  <si>
    <t xml:space="preserve">     Place numbers are based on calendar years rather than fiscal years. Note that historical place numbers have been revised so may differ from previous published </t>
  </si>
  <si>
    <t xml:space="preserve">     Economic and Fiscal Update numbers. The forecast number of places provided is based on the number of places that can be funded under the current funding and not a forecast </t>
  </si>
  <si>
    <t xml:space="preserve">     based on demand. From 2023, places include Industry Training Funding.</t>
  </si>
  <si>
    <t>Source:                Tertiary Education Commission</t>
  </si>
  <si>
    <t>Table 5.7</t>
  </si>
  <si>
    <t>Core government service expenses</t>
  </si>
  <si>
    <t>International Development Cooperation</t>
  </si>
  <si>
    <t>Tax receivable write-down and impairments</t>
  </si>
  <si>
    <r>
      <t>Non-departmental expenses</t>
    </r>
    <r>
      <rPr>
        <vertAlign val="superscript"/>
        <sz val="12"/>
        <rFont val="Arial"/>
        <family val="2"/>
      </rPr>
      <t>1</t>
    </r>
  </si>
  <si>
    <t>North Island weather events</t>
  </si>
  <si>
    <t>Science expenses</t>
  </si>
  <si>
    <t>Indemnity and guarantee expenses</t>
  </si>
  <si>
    <t>Crown Research Institutes: COVID-19</t>
  </si>
  <si>
    <t xml:space="preserve">Shovel ready project funding </t>
  </si>
  <si>
    <r>
      <t>Other expenses</t>
    </r>
    <r>
      <rPr>
        <vertAlign val="superscript"/>
        <sz val="12"/>
        <rFont val="Arial"/>
        <family val="2"/>
      </rPr>
      <t>1,2</t>
    </r>
  </si>
  <si>
    <t>1.  The '2023 Actual' has been restated to update sub-classifications.</t>
  </si>
  <si>
    <t>2.  The '2020 Actual' other expenses include costs in relation to the Government's response to COVID-19.</t>
  </si>
  <si>
    <t>Table 5.8</t>
  </si>
  <si>
    <t>Law and order expenses</t>
  </si>
  <si>
    <t>Police</t>
  </si>
  <si>
    <t>Department of Corrections</t>
  </si>
  <si>
    <t>Ministry of Justice</t>
  </si>
  <si>
    <t>Non-departmental outputs</t>
  </si>
  <si>
    <t>Table 5.9</t>
  </si>
  <si>
    <t>Transport and communication expenses</t>
  </si>
  <si>
    <t>Waka Kotahi NZ Transport Agency</t>
  </si>
  <si>
    <t>Rail funding</t>
  </si>
  <si>
    <t>Funding to support the aviation and transport industries</t>
  </si>
  <si>
    <t>Funding to support Waka Kotahi NZ Transport Agency due to impact of COVID-19</t>
  </si>
  <si>
    <t>Shovel ready project funding to Crown Infrastructure Partners</t>
  </si>
  <si>
    <r>
      <t>Transport temporary relief package</t>
    </r>
    <r>
      <rPr>
        <vertAlign val="superscript"/>
        <sz val="12"/>
        <rFont val="Arial"/>
        <family val="2"/>
      </rPr>
      <t>1</t>
    </r>
  </si>
  <si>
    <t>Other non-departmental expenses</t>
  </si>
  <si>
    <r>
      <t>Other expenses</t>
    </r>
    <r>
      <rPr>
        <vertAlign val="superscript"/>
        <sz val="12"/>
        <rFont val="Arial"/>
        <family val="2"/>
      </rPr>
      <t>2</t>
    </r>
  </si>
  <si>
    <t xml:space="preserve">1.  Largely reflects operating funding to Waka Kotahi NZ Transport Agency to account for the shortfall in revenue as a result of temporary reductions in fuel excise duty and </t>
  </si>
  <si>
    <t xml:space="preserve">     road user charges. </t>
  </si>
  <si>
    <t>2. The '2020 Actual' to '2022 Actual' for other expenses include costs in relation to the Government's response to COVID-19.</t>
  </si>
  <si>
    <t>Table 5.10</t>
  </si>
  <si>
    <t>Economic and industrial services expenses</t>
  </si>
  <si>
    <r>
      <t>Non-departmental outputs</t>
    </r>
    <r>
      <rPr>
        <vertAlign val="superscript"/>
        <sz val="12"/>
        <rFont val="Arial"/>
        <family val="2"/>
      </rPr>
      <t>1,2</t>
    </r>
  </si>
  <si>
    <t>KiwiSaver (includes HomeStart grant)</t>
  </si>
  <si>
    <t>Initial fair value write-down on the Small Business Cashflow Scheme loans</t>
  </si>
  <si>
    <t>COVID-19 Resurgence Support payments</t>
  </si>
  <si>
    <t>Shovel ready project to support energy projects</t>
  </si>
  <si>
    <t>Shovel ready project funding to support regional projects</t>
  </si>
  <si>
    <t>Worker redeployment package</t>
  </si>
  <si>
    <r>
      <t>Other expenses</t>
    </r>
    <r>
      <rPr>
        <vertAlign val="superscript"/>
        <sz val="12"/>
        <rFont val="Arial"/>
        <family val="2"/>
      </rPr>
      <t>3</t>
    </r>
  </si>
  <si>
    <t>1. Non-departmental outputs include Provincial Growth Fund expenses.</t>
  </si>
  <si>
    <t>2. Non-departmental outputs include employment initiatives previously presented separately.</t>
  </si>
  <si>
    <t>3. The '2020 Actual' to '2022 Actual' other expenses include costs in relation to the Government's response to COVID-19.</t>
  </si>
  <si>
    <t>Table 5.11</t>
  </si>
  <si>
    <t>Defence expenses</t>
  </si>
  <si>
    <t>New Zealand Defence Force expenses</t>
  </si>
  <si>
    <t>Table 5.12</t>
  </si>
  <si>
    <t>Heritage, culture and recreation expenses</t>
  </si>
  <si>
    <t>Screen Production Grants</t>
  </si>
  <si>
    <t>COVID-19 cultural sector response</t>
  </si>
  <si>
    <r>
      <t>Other expenses</t>
    </r>
    <r>
      <rPr>
        <vertAlign val="superscript"/>
        <sz val="12"/>
        <rFont val="Arial"/>
        <family val="2"/>
      </rPr>
      <t>1</t>
    </r>
  </si>
  <si>
    <t>1.  The '2020 Actual' to '2022 Actual' other expenses include costs in relation to the Government's response to COVID-19.</t>
  </si>
  <si>
    <t>Table 5.13</t>
  </si>
  <si>
    <t>Primary services expenses</t>
  </si>
  <si>
    <t>1. From '2023 Actual' onwards other expenses include aquaculture settlements, expenses associated with sustainable food and fibre futures and the North Island weather events.</t>
  </si>
  <si>
    <t>Table 5.14</t>
  </si>
  <si>
    <t>Housing and community development expenses</t>
  </si>
  <si>
    <t>Community services</t>
  </si>
  <si>
    <t>Housing Acceleration Fund</t>
  </si>
  <si>
    <r>
      <t>Transitional housing</t>
    </r>
    <r>
      <rPr>
        <vertAlign val="superscript"/>
        <sz val="12"/>
        <rFont val="Arial"/>
        <family val="2"/>
      </rPr>
      <t>1</t>
    </r>
  </si>
  <si>
    <t>Water infrastructure</t>
  </si>
  <si>
    <t>Shovel ready project funding to support housing projects</t>
  </si>
  <si>
    <t>Warm up New Zealand</t>
  </si>
  <si>
    <t>1. Previously included in other non-departmental expenses.</t>
  </si>
  <si>
    <t>Table 5.15</t>
  </si>
  <si>
    <t>Environmental protection expenses</t>
  </si>
  <si>
    <t>Clean car discount</t>
  </si>
  <si>
    <t>Accelerating energy efficiency and fuel switching</t>
  </si>
  <si>
    <t>Table 5.16</t>
  </si>
  <si>
    <t>Interest on financial liabilities</t>
  </si>
  <si>
    <t>Interest unwind on provisions</t>
  </si>
  <si>
    <t>Finance costs expenses</t>
  </si>
  <si>
    <t>1. Includes emergency housing assistance.</t>
  </si>
  <si>
    <t>1. '2021 Actual' to '2023 Actual' were restated to update sub-classifications.</t>
  </si>
  <si>
    <r>
      <t>NZ Emissions Trading Scheme</t>
    </r>
    <r>
      <rPr>
        <vertAlign val="superscript"/>
        <sz val="12"/>
        <rFont val="Arial"/>
        <family val="2"/>
      </rPr>
      <t>1</t>
    </r>
  </si>
  <si>
    <t>2. Includes housing subsidies previously presented separately.</t>
  </si>
  <si>
    <r>
      <t>NZ Customs Service</t>
    </r>
    <r>
      <rPr>
        <vertAlign val="superscript"/>
        <sz val="12"/>
        <rFont val="Arial"/>
        <family val="2"/>
      </rPr>
      <t>1</t>
    </r>
  </si>
  <si>
    <r>
      <t>Other departments</t>
    </r>
    <r>
      <rPr>
        <vertAlign val="superscript"/>
        <sz val="12"/>
        <rFont val="Arial"/>
        <family val="2"/>
      </rPr>
      <t>1</t>
    </r>
  </si>
  <si>
    <t>Published by the New Zealand Treasury at:</t>
  </si>
  <si>
    <t>Crown copyright ©</t>
  </si>
  <si>
    <t>This copyright work is licensed under the Creative Commons Attribution 4.0 International licence. In essence, you are free to copy, distribute and adapt the work, as long as you attribute the work to the Crown and abide by the other licence terms.</t>
  </si>
  <si>
    <t>To view a copy of this licence, visit https://creativecommons.org/licenses/by/4.0/. Please note that no departmental or governmental emblem, logo or Coat of Arms may be used in any way which infringes any provision of the Flags, Emblems, and Names Protection Act 1981 or would infringe such provision if the relevant use occurred within New Zealand. Attribution to the Crown should be in written form and not by reproduction of any such emblem, logo or Coat of Arms.</t>
  </si>
  <si>
    <t>Data - Core Crown Expense Tables - Budget Economic and Fiscal Update 2024</t>
  </si>
  <si>
    <t>Published 30 May 2024</t>
  </si>
  <si>
    <t>https://treasury.govt.nz/publications/efu/budget-economic-and-fiscal-update-2024</t>
  </si>
  <si>
    <t>https://budget.govt.nz/budget/forecasts/befu2024.htm</t>
  </si>
  <si>
    <r>
      <t>This spreadsheet contains the tables that appear in chapter 5 of the Budget Economic and Fiscal Update 2024</t>
    </r>
    <r>
      <rPr>
        <sz val="1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</si>
</sst>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0\);\ &quot;..  &quot;"/>
    <numFmt numFmtId="165" formatCode="#,##0_);\(#,##0\);\-\ \ "/>
    <numFmt numFmtId="166" formatCode="#,##0_);\(#,##0\);&quot;..  &quot;"/>
    <numFmt numFmtId="167" formatCode="0__"/>
  </numFmts>
  <fonts count="23" x14ac:knownFonts="1">
    <font>
      <sz val="10"/>
      <name val="Times New Roman"/>
      <family val="1"/>
    </font>
    <font>
      <sz val="11"/>
      <color theme="1"/>
      <name val="Calibri"/>
      <family val="2"/>
      <scheme val="minor"/>
    </font>
    <font>
      <sz val="10"/>
      <name val="Times New Roman"/>
      <family val="1"/>
    </font>
    <font>
      <b/>
      <sz val="12"/>
      <name val="Arial"/>
      <family val="2"/>
    </font>
    <font>
      <b/>
      <sz val="12"/>
      <color rgb="FFFF0000"/>
      <name val="Arial"/>
      <family val="2"/>
    </font>
    <font>
      <sz val="12"/>
      <name val="Arial"/>
      <family val="2"/>
    </font>
    <font>
      <b/>
      <sz val="14"/>
      <name val="Arial"/>
      <family val="2"/>
    </font>
    <font>
      <sz val="14"/>
      <name val="Arial"/>
      <family val="2"/>
    </font>
    <font>
      <b/>
      <sz val="9"/>
      <name val="Arial"/>
      <family val="2"/>
    </font>
    <font>
      <sz val="8"/>
      <name val="Arial"/>
      <family val="2"/>
    </font>
    <font>
      <vertAlign val="superscript"/>
      <sz val="12"/>
      <name val="Arial"/>
      <family val="2"/>
    </font>
    <font>
      <b/>
      <sz val="14"/>
      <color rgb="FFFF0000"/>
      <name val="Arial"/>
      <family val="2"/>
    </font>
    <font>
      <b/>
      <vertAlign val="superscript"/>
      <sz val="12"/>
      <name val="Arial"/>
      <family val="2"/>
    </font>
    <font>
      <sz val="12"/>
      <color rgb="FF000000"/>
      <name val="Arial"/>
      <family val="2"/>
    </font>
    <font>
      <vertAlign val="superscript"/>
      <sz val="10"/>
      <name val="Times New Roman"/>
      <family val="1"/>
    </font>
    <font>
      <sz val="12"/>
      <name val="Times New Roman"/>
      <family val="1"/>
    </font>
    <font>
      <u/>
      <sz val="10"/>
      <color theme="10"/>
      <name val="Times New Roman"/>
      <family val="1"/>
    </font>
    <font>
      <sz val="10"/>
      <name val="Arial"/>
      <family val="2"/>
    </font>
    <font>
      <u/>
      <sz val="10"/>
      <color rgb="FF0083AC"/>
      <name val="Arial"/>
      <family val="2"/>
    </font>
    <font>
      <sz val="11"/>
      <name val="Arial"/>
      <family val="2"/>
    </font>
    <font>
      <b/>
      <sz val="10"/>
      <color theme="1"/>
      <name val="Arial"/>
      <family val="2"/>
    </font>
    <font>
      <sz val="10"/>
      <color theme="1"/>
      <name val="Arial"/>
      <family val="2"/>
    </font>
    <font>
      <b/>
      <sz val="12"/>
      <color rgb="FF0083AC"/>
      <name val="Arial"/>
      <family val="2"/>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13">
    <border>
      <left/>
      <right/>
      <top/>
      <bottom/>
      <diagonal/>
    </border>
    <border>
      <left style="thin">
        <color rgb="FF0083AC"/>
      </left>
      <right/>
      <top style="thin">
        <color rgb="FF0083AC"/>
      </top>
      <bottom/>
      <diagonal/>
    </border>
    <border>
      <left/>
      <right/>
      <top style="thin">
        <color rgb="FF0083AC"/>
      </top>
      <bottom/>
      <diagonal/>
    </border>
    <border>
      <left/>
      <right style="thin">
        <color rgb="FF0083AC"/>
      </right>
      <top style="thin">
        <color rgb="FF0083AC"/>
      </top>
      <bottom/>
      <diagonal/>
    </border>
    <border>
      <left style="thin">
        <color rgb="FF0083AC"/>
      </left>
      <right/>
      <top/>
      <bottom/>
      <diagonal/>
    </border>
    <border>
      <left/>
      <right style="thin">
        <color rgb="FF0083AC"/>
      </right>
      <top/>
      <bottom/>
      <diagonal/>
    </border>
    <border>
      <left/>
      <right/>
      <top/>
      <bottom style="thin">
        <color indexed="64"/>
      </bottom>
      <diagonal/>
    </border>
    <border>
      <left/>
      <right style="thin">
        <color rgb="FF0083AC"/>
      </right>
      <top/>
      <bottom style="thin">
        <color indexed="64"/>
      </bottom>
      <diagonal/>
    </border>
    <border>
      <left/>
      <right/>
      <top/>
      <bottom style="medium">
        <color indexed="64"/>
      </bottom>
      <diagonal/>
    </border>
    <border>
      <left/>
      <right/>
      <top style="thin">
        <color indexed="64"/>
      </top>
      <bottom style="medium">
        <color indexed="64"/>
      </bottom>
      <diagonal/>
    </border>
    <border>
      <left style="thin">
        <color rgb="FF0083AC"/>
      </left>
      <right/>
      <top/>
      <bottom style="thin">
        <color rgb="FF0083AC"/>
      </bottom>
      <diagonal/>
    </border>
    <border>
      <left/>
      <right/>
      <top/>
      <bottom style="thin">
        <color rgb="FF0083AC"/>
      </bottom>
      <diagonal/>
    </border>
    <border>
      <left/>
      <right style="thin">
        <color rgb="FF0083AC"/>
      </right>
      <top/>
      <bottom style="thin">
        <color rgb="FF0083AC"/>
      </bottom>
      <diagonal/>
    </border>
  </borders>
  <cellStyleXfs count="5">
    <xf numFmtId="38" fontId="0" fillId="0" borderId="0"/>
    <xf numFmtId="38" fontId="2" fillId="0" borderId="0"/>
    <xf numFmtId="38" fontId="2" fillId="0" borderId="0"/>
    <xf numFmtId="38" fontId="16" fillId="0" borderId="0" applyNumberFormat="0" applyFill="0" applyBorder="0" applyAlignment="0" applyProtection="0"/>
    <xf numFmtId="0" fontId="1" fillId="0" borderId="0"/>
  </cellStyleXfs>
  <cellXfs count="92">
    <xf numFmtId="38" fontId="0" fillId="0" borderId="0" xfId="0"/>
    <xf numFmtId="38" fontId="4" fillId="2" borderId="0" xfId="0" applyFont="1" applyFill="1"/>
    <xf numFmtId="38" fontId="5" fillId="2" borderId="0" xfId="0" applyFont="1" applyFill="1"/>
    <xf numFmtId="37" fontId="5" fillId="2" borderId="0" xfId="0" applyNumberFormat="1" applyFont="1" applyFill="1" applyAlignment="1">
      <alignment horizontal="right"/>
    </xf>
    <xf numFmtId="37" fontId="5" fillId="2" borderId="0" xfId="0" applyNumberFormat="1" applyFont="1" applyFill="1" applyAlignment="1">
      <alignment horizontal="left"/>
    </xf>
    <xf numFmtId="38" fontId="5" fillId="2" borderId="0" xfId="0" applyFont="1" applyFill="1" applyAlignment="1">
      <alignment horizontal="center"/>
    </xf>
    <xf numFmtId="38" fontId="5" fillId="2" borderId="1" xfId="0" applyFont="1" applyFill="1" applyBorder="1"/>
    <xf numFmtId="38" fontId="5" fillId="2" borderId="2" xfId="0" applyFont="1" applyFill="1" applyBorder="1"/>
    <xf numFmtId="37" fontId="5" fillId="2" borderId="2" xfId="0" applyNumberFormat="1" applyFont="1" applyFill="1" applyBorder="1" applyAlignment="1">
      <alignment horizontal="right"/>
    </xf>
    <xf numFmtId="38" fontId="5" fillId="2" borderId="3" xfId="0" applyFont="1" applyFill="1" applyBorder="1"/>
    <xf numFmtId="38" fontId="5" fillId="2" borderId="4" xfId="0" applyFont="1" applyFill="1" applyBorder="1"/>
    <xf numFmtId="38" fontId="3" fillId="2" borderId="0" xfId="0" applyFont="1" applyFill="1"/>
    <xf numFmtId="37" fontId="3" fillId="2" borderId="0" xfId="0" quotePrefix="1" applyNumberFormat="1" applyFont="1" applyFill="1" applyAlignment="1">
      <alignment horizontal="right"/>
    </xf>
    <xf numFmtId="38" fontId="5" fillId="2" borderId="5" xfId="0" applyFont="1" applyFill="1" applyBorder="1"/>
    <xf numFmtId="38" fontId="5" fillId="2" borderId="0" xfId="0" applyFont="1" applyFill="1" applyAlignment="1">
      <alignment wrapText="1"/>
    </xf>
    <xf numFmtId="38" fontId="5" fillId="2" borderId="4" xfId="0" applyFont="1" applyFill="1" applyBorder="1" applyAlignment="1">
      <alignment wrapText="1"/>
    </xf>
    <xf numFmtId="38" fontId="3" fillId="2" borderId="0" xfId="0" applyFont="1" applyFill="1" applyAlignment="1">
      <alignment wrapText="1"/>
    </xf>
    <xf numFmtId="37" fontId="3" fillId="2" borderId="0" xfId="0" quotePrefix="1" applyNumberFormat="1" applyFont="1" applyFill="1" applyAlignment="1">
      <alignment horizontal="right" wrapText="1"/>
    </xf>
    <xf numFmtId="38" fontId="5" fillId="2" borderId="5" xfId="0" applyFont="1" applyFill="1" applyBorder="1" applyAlignment="1">
      <alignment wrapText="1"/>
    </xf>
    <xf numFmtId="37" fontId="3" fillId="2" borderId="6" xfId="0" applyNumberFormat="1" applyFont="1" applyFill="1" applyBorder="1" applyAlignment="1">
      <alignment horizontal="right"/>
    </xf>
    <xf numFmtId="38" fontId="5" fillId="2" borderId="7" xfId="0" applyFont="1" applyFill="1" applyBorder="1"/>
    <xf numFmtId="164" fontId="5" fillId="2" borderId="0" xfId="0" applyNumberFormat="1" applyFont="1" applyFill="1" applyAlignment="1">
      <alignment horizontal="right"/>
    </xf>
    <xf numFmtId="38" fontId="5" fillId="2" borderId="0" xfId="0" applyFont="1" applyFill="1" applyAlignment="1">
      <alignment vertical="top"/>
    </xf>
    <xf numFmtId="37" fontId="5" fillId="2" borderId="8" xfId="0" applyNumberFormat="1" applyFont="1" applyFill="1" applyBorder="1" applyAlignment="1">
      <alignment horizontal="right"/>
    </xf>
    <xf numFmtId="37" fontId="3" fillId="2" borderId="9" xfId="0" applyNumberFormat="1" applyFont="1" applyFill="1" applyBorder="1" applyAlignment="1">
      <alignment horizontal="right"/>
    </xf>
    <xf numFmtId="38" fontId="5" fillId="2" borderId="10" xfId="0" applyFont="1" applyFill="1" applyBorder="1"/>
    <xf numFmtId="38" fontId="5" fillId="2" borderId="11" xfId="0" applyFont="1" applyFill="1" applyBorder="1"/>
    <xf numFmtId="37" fontId="5" fillId="2" borderId="11" xfId="0" applyNumberFormat="1" applyFont="1" applyFill="1" applyBorder="1" applyAlignment="1">
      <alignment horizontal="right"/>
    </xf>
    <xf numFmtId="38" fontId="5" fillId="2" borderId="12" xfId="0" applyFont="1" applyFill="1" applyBorder="1"/>
    <xf numFmtId="38" fontId="5" fillId="2" borderId="0" xfId="0" applyFont="1" applyFill="1" applyAlignment="1">
      <alignment horizontal="left" wrapText="1"/>
    </xf>
    <xf numFmtId="38" fontId="5" fillId="2" borderId="0" xfId="0" quotePrefix="1" applyFont="1" applyFill="1"/>
    <xf numFmtId="38" fontId="7" fillId="2" borderId="0" xfId="0" applyFont="1" applyFill="1"/>
    <xf numFmtId="165" fontId="8" fillId="2" borderId="0" xfId="0" applyNumberFormat="1" applyFont="1" applyFill="1" applyAlignment="1" applyProtection="1">
      <alignment vertical="center"/>
      <protection locked="0"/>
    </xf>
    <xf numFmtId="0" fontId="9" fillId="2" borderId="0" xfId="0" applyNumberFormat="1" applyFont="1" applyFill="1"/>
    <xf numFmtId="38" fontId="4" fillId="2" borderId="0" xfId="0" applyFont="1" applyFill="1" applyAlignment="1">
      <alignment wrapText="1"/>
    </xf>
    <xf numFmtId="37" fontId="3" fillId="2" borderId="6" xfId="0" applyNumberFormat="1" applyFont="1" applyFill="1" applyBorder="1" applyAlignment="1">
      <alignment horizontal="right" wrapText="1"/>
    </xf>
    <xf numFmtId="166" fontId="5" fillId="2" borderId="0" xfId="0" applyNumberFormat="1" applyFont="1" applyFill="1" applyAlignment="1">
      <alignment horizontal="left"/>
    </xf>
    <xf numFmtId="166" fontId="5" fillId="2" borderId="0" xfId="0" applyNumberFormat="1" applyFont="1" applyFill="1" applyAlignment="1">
      <alignment horizontal="right"/>
    </xf>
    <xf numFmtId="37" fontId="3" fillId="2" borderId="0" xfId="0" applyNumberFormat="1" applyFont="1" applyFill="1" applyAlignment="1">
      <alignment horizontal="left"/>
    </xf>
    <xf numFmtId="37" fontId="3" fillId="2" borderId="0" xfId="0" applyNumberFormat="1" applyFont="1" applyFill="1" applyAlignment="1">
      <alignment horizontal="right"/>
    </xf>
    <xf numFmtId="38" fontId="0" fillId="2" borderId="0" xfId="0" applyFill="1" applyAlignment="1">
      <alignment wrapText="1"/>
    </xf>
    <xf numFmtId="166" fontId="3" fillId="2" borderId="0" xfId="0" applyNumberFormat="1" applyFont="1" applyFill="1" applyAlignment="1">
      <alignment horizontal="left"/>
    </xf>
    <xf numFmtId="37" fontId="3" fillId="2" borderId="0" xfId="0" quotePrefix="1" applyNumberFormat="1" applyFont="1" applyFill="1" applyAlignment="1">
      <alignment horizontal="left"/>
    </xf>
    <xf numFmtId="37" fontId="3" fillId="2" borderId="6" xfId="0" quotePrefix="1" applyNumberFormat="1" applyFont="1" applyFill="1" applyBorder="1" applyAlignment="1">
      <alignment horizontal="right" wrapText="1"/>
    </xf>
    <xf numFmtId="37" fontId="5" fillId="2" borderId="0" xfId="0" applyNumberFormat="1" applyFont="1" applyFill="1" applyAlignment="1">
      <alignment horizontal="left" wrapText="1"/>
    </xf>
    <xf numFmtId="38" fontId="11" fillId="2" borderId="0" xfId="0" applyFont="1" applyFill="1"/>
    <xf numFmtId="38" fontId="6" fillId="2" borderId="0" xfId="0" applyFont="1" applyFill="1" applyAlignment="1">
      <alignment wrapText="1"/>
    </xf>
    <xf numFmtId="37" fontId="6" fillId="2" borderId="0" xfId="0" applyNumberFormat="1" applyFont="1" applyFill="1" applyAlignment="1">
      <alignment horizontal="right"/>
    </xf>
    <xf numFmtId="37" fontId="7" fillId="2" borderId="0" xfId="0" applyNumberFormat="1" applyFont="1" applyFill="1" applyAlignment="1">
      <alignment horizontal="left"/>
    </xf>
    <xf numFmtId="1" fontId="5" fillId="2" borderId="0" xfId="0" applyNumberFormat="1" applyFont="1" applyFill="1"/>
    <xf numFmtId="166" fontId="3" fillId="2" borderId="0" xfId="0" applyNumberFormat="1" applyFont="1" applyFill="1" applyAlignment="1">
      <alignment horizontal="right"/>
    </xf>
    <xf numFmtId="38" fontId="5" fillId="2" borderId="0" xfId="0" applyFont="1" applyFill="1" applyAlignment="1">
      <alignment horizontal="left"/>
    </xf>
    <xf numFmtId="166" fontId="3" fillId="2" borderId="0" xfId="0" applyNumberFormat="1" applyFont="1" applyFill="1" applyAlignment="1">
      <alignment horizontal="left" vertical="center"/>
    </xf>
    <xf numFmtId="38" fontId="13" fillId="2" borderId="0" xfId="0" applyFont="1" applyFill="1"/>
    <xf numFmtId="38" fontId="13" fillId="2" borderId="0" xfId="0" applyFont="1" applyFill="1" applyAlignment="1">
      <alignment horizontal="left"/>
    </xf>
    <xf numFmtId="38" fontId="5" fillId="2" borderId="0" xfId="0" applyFont="1" applyFill="1" applyAlignment="1">
      <alignment horizontal="right"/>
    </xf>
    <xf numFmtId="166" fontId="5" fillId="2" borderId="0" xfId="0" applyNumberFormat="1" applyFont="1" applyFill="1" applyAlignment="1">
      <alignment horizontal="left" wrapText="1"/>
    </xf>
    <xf numFmtId="167" fontId="3" fillId="2" borderId="0" xfId="0" quotePrefix="1" applyNumberFormat="1" applyFont="1" applyFill="1" applyAlignment="1">
      <alignment horizontal="left"/>
    </xf>
    <xf numFmtId="3" fontId="5" fillId="2" borderId="0" xfId="0" applyNumberFormat="1" applyFont="1" applyFill="1" applyAlignment="1">
      <alignment horizontal="left" wrapText="1"/>
    </xf>
    <xf numFmtId="3" fontId="5" fillId="2" borderId="0" xfId="0" applyNumberFormat="1" applyFont="1" applyFill="1" applyAlignment="1">
      <alignment horizontal="left"/>
    </xf>
    <xf numFmtId="38" fontId="5" fillId="2" borderId="0" xfId="1" applyFont="1" applyFill="1"/>
    <xf numFmtId="38" fontId="3" fillId="2" borderId="0" xfId="1" applyFont="1" applyFill="1"/>
    <xf numFmtId="3" fontId="5" fillId="2" borderId="0" xfId="0" quotePrefix="1" applyNumberFormat="1" applyFont="1" applyFill="1" applyAlignment="1">
      <alignment horizontal="right"/>
    </xf>
    <xf numFmtId="3" fontId="5" fillId="2" borderId="0" xfId="1" quotePrefix="1" applyNumberFormat="1" applyFont="1" applyFill="1" applyAlignment="1">
      <alignment horizontal="right"/>
    </xf>
    <xf numFmtId="38" fontId="0" fillId="2" borderId="0" xfId="0" applyFill="1"/>
    <xf numFmtId="38" fontId="14" fillId="2" borderId="0" xfId="0" applyFont="1" applyFill="1"/>
    <xf numFmtId="38" fontId="3" fillId="2" borderId="0" xfId="0" applyFont="1" applyFill="1" applyAlignment="1">
      <alignment horizontal="left" wrapText="1"/>
    </xf>
    <xf numFmtId="166" fontId="5" fillId="2" borderId="0" xfId="2" applyNumberFormat="1" applyFont="1" applyFill="1" applyAlignment="1">
      <alignment horizontal="right"/>
    </xf>
    <xf numFmtId="38" fontId="5" fillId="2" borderId="0" xfId="0" applyFont="1" applyFill="1" applyAlignment="1">
      <alignment horizontal="left" vertical="top"/>
    </xf>
    <xf numFmtId="38" fontId="15" fillId="2" borderId="0" xfId="0" applyFont="1" applyFill="1"/>
    <xf numFmtId="38" fontId="5" fillId="2" borderId="8" xfId="0" applyFont="1" applyFill="1" applyBorder="1" applyAlignment="1">
      <alignment horizontal="right"/>
    </xf>
    <xf numFmtId="38" fontId="5" fillId="2" borderId="0" xfId="0" applyFont="1" applyFill="1" applyAlignment="1">
      <alignment vertical="top" wrapText="1"/>
    </xf>
    <xf numFmtId="37" fontId="3" fillId="2" borderId="0" xfId="0" applyNumberFormat="1" applyFont="1" applyFill="1" applyAlignment="1">
      <alignment horizontal="left" vertical="center"/>
    </xf>
    <xf numFmtId="38" fontId="3" fillId="2" borderId="0" xfId="0" applyFont="1" applyFill="1" applyAlignment="1">
      <alignment horizontal="left"/>
    </xf>
    <xf numFmtId="38" fontId="5" fillId="2" borderId="8" xfId="0" applyFont="1" applyFill="1" applyBorder="1"/>
    <xf numFmtId="37" fontId="3" fillId="2" borderId="8" xfId="0" applyNumberFormat="1" applyFont="1" applyFill="1" applyBorder="1" applyAlignment="1">
      <alignment horizontal="right"/>
    </xf>
    <xf numFmtId="38" fontId="0" fillId="2" borderId="0" xfId="0" applyFill="1" applyAlignment="1">
      <alignment horizontal="left"/>
    </xf>
    <xf numFmtId="38" fontId="3" fillId="2" borderId="0" xfId="0" applyFont="1" applyFill="1" applyAlignment="1">
      <alignment horizontal="left" vertical="top"/>
    </xf>
    <xf numFmtId="0" fontId="6" fillId="0" borderId="0" xfId="4" applyFont="1" applyAlignment="1">
      <alignment wrapText="1"/>
    </xf>
    <xf numFmtId="0" fontId="17" fillId="0" borderId="0" xfId="4" applyFont="1" applyAlignment="1">
      <alignment wrapText="1"/>
    </xf>
    <xf numFmtId="38" fontId="18" fillId="0" borderId="0" xfId="3" applyFont="1" applyFill="1" applyAlignment="1" applyProtection="1">
      <alignment wrapText="1"/>
    </xf>
    <xf numFmtId="38" fontId="20" fillId="0" borderId="0" xfId="0" applyFont="1" applyAlignment="1">
      <alignment wrapText="1"/>
    </xf>
    <xf numFmtId="38" fontId="21" fillId="0" borderId="0" xfId="0" applyFont="1" applyAlignment="1">
      <alignment wrapText="1"/>
    </xf>
    <xf numFmtId="38" fontId="4" fillId="3" borderId="0" xfId="0" applyFont="1" applyFill="1"/>
    <xf numFmtId="38" fontId="5" fillId="3" borderId="0" xfId="0" applyFont="1" applyFill="1"/>
    <xf numFmtId="38" fontId="5" fillId="3" borderId="0" xfId="0" applyFont="1" applyFill="1" applyAlignment="1">
      <alignment wrapText="1"/>
    </xf>
    <xf numFmtId="38" fontId="22" fillId="3" borderId="0" xfId="0" applyFont="1" applyFill="1"/>
    <xf numFmtId="38" fontId="4" fillId="3" borderId="0" xfId="0" applyFont="1" applyFill="1" applyAlignment="1">
      <alignment wrapText="1"/>
    </xf>
    <xf numFmtId="38" fontId="11" fillId="3" borderId="0" xfId="0" applyFont="1" applyFill="1"/>
    <xf numFmtId="38" fontId="3" fillId="3" borderId="0" xfId="0" applyFont="1" applyFill="1"/>
    <xf numFmtId="38" fontId="5" fillId="2" borderId="0" xfId="0" applyFont="1" applyFill="1" applyAlignment="1">
      <alignment horizontal="left" wrapText="1"/>
    </xf>
    <xf numFmtId="38" fontId="3" fillId="2" borderId="0" xfId="0" applyFont="1" applyFill="1" applyAlignment="1">
      <alignment wrapText="1"/>
    </xf>
  </cellXfs>
  <cellStyles count="5">
    <cellStyle name="Hyperlink" xfId="3" builtinId="8"/>
    <cellStyle name="Normal" xfId="0" builtinId="0"/>
    <cellStyle name="Normal 2" xfId="1" xr:uid="{01548F46-D18A-4FEC-8898-CA01C3D55D29}"/>
    <cellStyle name="Normal 32 2 3" xfId="4" xr:uid="{AE27F502-F0D4-4D75-A3C3-44F75490D372}"/>
    <cellStyle name="Normal_Sheet1" xfId="2" xr:uid="{E1B09635-6C02-4964-ACCB-ECA2C1DD34F1}"/>
  </cellStyles>
  <dxfs count="5">
    <dxf>
      <font>
        <color rgb="FF9C0006"/>
      </font>
      <fill>
        <patternFill>
          <bgColor rgb="FFFFC7CE"/>
        </patternFill>
      </fill>
    </dxf>
    <dxf>
      <fill>
        <patternFill>
          <bgColor indexed="11"/>
        </patternFill>
      </fill>
    </dxf>
    <dxf>
      <font>
        <color rgb="FF9C0006"/>
      </font>
      <fill>
        <patternFill>
          <bgColor rgb="FFFFC7CE"/>
        </patternFill>
      </fill>
    </dxf>
    <dxf>
      <fill>
        <patternFill>
          <bgColor indexed="11"/>
        </patternFill>
      </fill>
    </dxf>
    <dxf>
      <fill>
        <patternFill>
          <bgColor rgb="FF92D050"/>
        </patternFill>
      </fill>
    </dxf>
  </dxfs>
  <tableStyles count="0" defaultTableStyle="TableStyleMedium2" defaultPivotStyle="PivotStyleLight16"/>
  <colors>
    <mruColors>
      <color rgb="FF0083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28575</xdr:rowOff>
    </xdr:from>
    <xdr:to>
      <xdr:col>0</xdr:col>
      <xdr:colOff>1009650</xdr:colOff>
      <xdr:row>12</xdr:row>
      <xdr:rowOff>438150</xdr:rowOff>
    </xdr:to>
    <xdr:pic>
      <xdr:nvPicPr>
        <xdr:cNvPr id="2" name="Picture 2" descr="cc-by">
          <a:extLst>
            <a:ext uri="{FF2B5EF4-FFF2-40B4-BE49-F238E27FC236}">
              <a16:creationId xmlns:a16="http://schemas.microsoft.com/office/drawing/2014/main" id="{62274A0E-968A-467A-AB0F-79951F380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76450"/>
          <a:ext cx="10096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easury.govt.nz/publications/efu/budget-economic-and-fiscal-update-2024" TargetMode="External"/><Relationship Id="rId1" Type="http://schemas.openxmlformats.org/officeDocument/2006/relationships/hyperlink" Target="http://www.budget.govt.nz/budget/forecasts/befu2024.ht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externalLinkPath" Target="file:///\\hamlet\shares\macro\fiscalreporting\2023-24\5.%20BEFU%202024\3%20-%20Finals\10%20-%20Expense%20tables\2.%20Summary%20tables\Core%20Crown%20Expense%20Tables%20-%20BEFU%202024.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4A25-F1F4-41AD-864B-9CD4186B75E9}">
  <dimension ref="A1:A15"/>
  <sheetViews>
    <sheetView tabSelected="1" workbookViewId="0"/>
  </sheetViews>
  <sheetFormatPr defaultRowHeight="12.75" x14ac:dyDescent="0.2"/>
  <cols>
    <col min="1" max="1" width="179.33203125" customWidth="1"/>
  </cols>
  <sheetData>
    <row r="1" spans="1:1" ht="18" x14ac:dyDescent="0.25">
      <c r="A1" s="78" t="s">
        <v>220</v>
      </c>
    </row>
    <row r="2" spans="1:1" x14ac:dyDescent="0.2">
      <c r="A2" s="79" t="s">
        <v>221</v>
      </c>
    </row>
    <row r="5" spans="1:1" x14ac:dyDescent="0.2">
      <c r="A5" s="79" t="s">
        <v>216</v>
      </c>
    </row>
    <row r="6" spans="1:1" x14ac:dyDescent="0.2">
      <c r="A6" s="80" t="s">
        <v>222</v>
      </c>
    </row>
    <row r="7" spans="1:1" x14ac:dyDescent="0.2">
      <c r="A7" s="80" t="s">
        <v>223</v>
      </c>
    </row>
    <row r="9" spans="1:1" ht="14.25" x14ac:dyDescent="0.2">
      <c r="A9" s="79" t="s">
        <v>224</v>
      </c>
    </row>
    <row r="12" spans="1:1" x14ac:dyDescent="0.2">
      <c r="A12" s="81" t="s">
        <v>217</v>
      </c>
    </row>
    <row r="13" spans="1:1" ht="36.75" customHeight="1" x14ac:dyDescent="0.2"/>
    <row r="14" spans="1:1" ht="25.5" x14ac:dyDescent="0.2">
      <c r="A14" s="82" t="s">
        <v>218</v>
      </c>
    </row>
    <row r="15" spans="1:1" ht="38.25" x14ac:dyDescent="0.2">
      <c r="A15" s="82" t="s">
        <v>219</v>
      </c>
    </row>
  </sheetData>
  <hyperlinks>
    <hyperlink ref="A7" r:id="rId1" xr:uid="{577B7E19-D098-4BAC-8B54-06DA0E42DF13}"/>
    <hyperlink ref="A6" r:id="rId2" xr:uid="{B51C89E2-5D13-4843-B46D-F284FFDF0DF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14C13-28E7-499A-874B-8C9DAFEF2370}">
  <dimension ref="A1:AC391"/>
  <sheetViews>
    <sheetView zoomScale="90" zoomScaleNormal="90" workbookViewId="0"/>
  </sheetViews>
  <sheetFormatPr defaultColWidth="9.33203125" defaultRowHeight="15.75" x14ac:dyDescent="0.25"/>
  <cols>
    <col min="1" max="1" width="17.6640625" style="83" customWidth="1"/>
    <col min="2" max="2" width="2" style="1" customWidth="1"/>
    <col min="3" max="3" width="1" style="1" customWidth="1"/>
    <col min="4" max="4" width="73.6640625" style="2" customWidth="1"/>
    <col min="5" max="5" width="2.6640625" style="2" customWidth="1"/>
    <col min="6" max="10" width="15.6640625" style="3" customWidth="1"/>
    <col min="11" max="11" width="17.83203125" style="3" customWidth="1"/>
    <col min="12" max="15" width="15.6640625" style="3" customWidth="1"/>
    <col min="16" max="16" width="1.5" style="4" customWidth="1"/>
    <col min="17" max="17" width="2.5" style="2" customWidth="1"/>
    <col min="18" max="18" width="0" style="2" hidden="1" customWidth="1"/>
    <col min="19" max="20" width="12" style="2" hidden="1" customWidth="1"/>
    <col min="21" max="21" width="0" style="2" hidden="1" customWidth="1"/>
    <col min="22" max="16384" width="9.33203125" style="2"/>
  </cols>
  <sheetData>
    <row r="1" spans="1:16" ht="7.5" customHeight="1" x14ac:dyDescent="0.25"/>
    <row r="2" spans="1:16" ht="15" x14ac:dyDescent="0.2">
      <c r="A2" s="84"/>
      <c r="B2" s="2"/>
      <c r="C2" s="6"/>
      <c r="D2" s="7"/>
      <c r="E2" s="7"/>
      <c r="F2" s="8"/>
      <c r="G2" s="8"/>
      <c r="H2" s="8"/>
      <c r="I2" s="8"/>
      <c r="J2" s="8"/>
      <c r="K2" s="8"/>
      <c r="L2" s="8"/>
      <c r="M2" s="8"/>
      <c r="N2" s="8"/>
      <c r="O2" s="8"/>
      <c r="P2" s="9"/>
    </row>
    <row r="3" spans="1:16" x14ac:dyDescent="0.25">
      <c r="A3" s="84"/>
      <c r="B3" s="2"/>
      <c r="C3" s="10"/>
      <c r="D3" s="11"/>
      <c r="F3" s="12" t="s">
        <v>0</v>
      </c>
      <c r="G3" s="12" t="s">
        <v>1</v>
      </c>
      <c r="H3" s="12" t="s">
        <v>2</v>
      </c>
      <c r="I3" s="12" t="s">
        <v>3</v>
      </c>
      <c r="J3" s="12" t="s">
        <v>4</v>
      </c>
      <c r="K3" s="12" t="s">
        <v>5</v>
      </c>
      <c r="L3" s="12" t="s">
        <v>6</v>
      </c>
      <c r="M3" s="12" t="s">
        <v>7</v>
      </c>
      <c r="N3" s="12" t="s">
        <v>8</v>
      </c>
      <c r="O3" s="12" t="s">
        <v>9</v>
      </c>
      <c r="P3" s="13"/>
    </row>
    <row r="4" spans="1:16" s="14" customFormat="1" ht="32.25" customHeight="1" x14ac:dyDescent="0.25">
      <c r="A4" s="85"/>
      <c r="C4" s="15"/>
      <c r="D4" s="16" t="s">
        <v>10</v>
      </c>
      <c r="E4" s="16"/>
      <c r="F4" s="17" t="s">
        <v>11</v>
      </c>
      <c r="G4" s="17" t="s">
        <v>11</v>
      </c>
      <c r="H4" s="17" t="s">
        <v>11</v>
      </c>
      <c r="I4" s="17" t="s">
        <v>11</v>
      </c>
      <c r="J4" s="17" t="s">
        <v>11</v>
      </c>
      <c r="K4" s="17" t="s">
        <v>12</v>
      </c>
      <c r="L4" s="17" t="s">
        <v>12</v>
      </c>
      <c r="M4" s="17" t="s">
        <v>12</v>
      </c>
      <c r="N4" s="17" t="s">
        <v>12</v>
      </c>
      <c r="O4" s="17" t="s">
        <v>12</v>
      </c>
      <c r="P4" s="18"/>
    </row>
    <row r="5" spans="1:16" x14ac:dyDescent="0.25">
      <c r="A5" s="84"/>
      <c r="B5" s="2"/>
      <c r="C5" s="10"/>
      <c r="E5" s="11"/>
      <c r="F5" s="19"/>
      <c r="G5" s="19"/>
      <c r="H5" s="19"/>
      <c r="I5" s="19"/>
      <c r="J5" s="19"/>
      <c r="K5" s="19"/>
      <c r="L5" s="19"/>
      <c r="M5" s="19"/>
      <c r="N5" s="19"/>
      <c r="O5" s="19"/>
      <c r="P5" s="20"/>
    </row>
    <row r="6" spans="1:16" ht="15" x14ac:dyDescent="0.2">
      <c r="A6" s="84"/>
      <c r="B6" s="2"/>
      <c r="C6" s="10"/>
      <c r="D6" s="2" t="s">
        <v>13</v>
      </c>
      <c r="F6" s="21">
        <v>28740</v>
      </c>
      <c r="G6" s="21">
        <v>44028</v>
      </c>
      <c r="H6" s="21">
        <v>36759</v>
      </c>
      <c r="I6" s="3">
        <v>42860</v>
      </c>
      <c r="J6" s="21">
        <v>41514</v>
      </c>
      <c r="K6" s="21">
        <v>44602</v>
      </c>
      <c r="L6" s="21">
        <v>47509</v>
      </c>
      <c r="M6" s="21">
        <v>49160</v>
      </c>
      <c r="N6" s="21">
        <v>50765</v>
      </c>
      <c r="O6" s="3">
        <v>52899</v>
      </c>
      <c r="P6" s="13"/>
    </row>
    <row r="7" spans="1:16" ht="15" x14ac:dyDescent="0.2">
      <c r="A7" s="84"/>
      <c r="B7" s="2"/>
      <c r="C7" s="10"/>
      <c r="D7" s="2" t="s">
        <v>14</v>
      </c>
      <c r="F7" s="21">
        <v>18268</v>
      </c>
      <c r="G7" s="21">
        <v>19891</v>
      </c>
      <c r="H7" s="21">
        <v>22784</v>
      </c>
      <c r="I7" s="3">
        <v>27781</v>
      </c>
      <c r="J7" s="21">
        <v>28489</v>
      </c>
      <c r="K7" s="21">
        <v>30176</v>
      </c>
      <c r="L7" s="21">
        <v>30587</v>
      </c>
      <c r="M7" s="21">
        <v>31893</v>
      </c>
      <c r="N7" s="21">
        <v>33362</v>
      </c>
      <c r="O7" s="3">
        <v>33505</v>
      </c>
      <c r="P7" s="13"/>
    </row>
    <row r="8" spans="1:16" ht="15" x14ac:dyDescent="0.2">
      <c r="A8" s="84"/>
      <c r="B8" s="2"/>
      <c r="C8" s="10"/>
      <c r="D8" s="2" t="s">
        <v>15</v>
      </c>
      <c r="F8" s="21">
        <v>14293</v>
      </c>
      <c r="G8" s="21">
        <v>16322</v>
      </c>
      <c r="H8" s="21">
        <v>16039</v>
      </c>
      <c r="I8" s="3">
        <v>18023</v>
      </c>
      <c r="J8" s="21">
        <v>18403</v>
      </c>
      <c r="K8" s="21">
        <v>20159</v>
      </c>
      <c r="L8" s="21">
        <v>20538</v>
      </c>
      <c r="M8" s="21">
        <v>20609</v>
      </c>
      <c r="N8" s="21">
        <v>20625</v>
      </c>
      <c r="O8" s="3">
        <v>20551</v>
      </c>
      <c r="P8" s="13"/>
    </row>
    <row r="9" spans="1:16" ht="15" x14ac:dyDescent="0.2">
      <c r="A9" s="84"/>
      <c r="B9" s="2"/>
      <c r="C9" s="10"/>
      <c r="D9" s="2" t="s">
        <v>16</v>
      </c>
      <c r="F9" s="21">
        <v>5166</v>
      </c>
      <c r="G9" s="21">
        <v>6083</v>
      </c>
      <c r="H9" s="21">
        <v>5754</v>
      </c>
      <c r="I9" s="3">
        <v>5720</v>
      </c>
      <c r="J9" s="21">
        <v>6806</v>
      </c>
      <c r="K9" s="21">
        <v>8198</v>
      </c>
      <c r="L9" s="21">
        <v>6908</v>
      </c>
      <c r="M9" s="21">
        <v>6338</v>
      </c>
      <c r="N9" s="21">
        <v>5732</v>
      </c>
      <c r="O9" s="3">
        <v>5627</v>
      </c>
      <c r="P9" s="13"/>
    </row>
    <row r="10" spans="1:16" ht="15" x14ac:dyDescent="0.2">
      <c r="A10" s="84"/>
      <c r="B10" s="2"/>
      <c r="C10" s="10"/>
      <c r="D10" s="2" t="s">
        <v>17</v>
      </c>
      <c r="F10" s="21">
        <v>4625</v>
      </c>
      <c r="G10" s="21">
        <v>4911</v>
      </c>
      <c r="H10" s="21">
        <v>5202</v>
      </c>
      <c r="I10" s="3">
        <v>5444</v>
      </c>
      <c r="J10" s="21">
        <v>6165</v>
      </c>
      <c r="K10" s="21">
        <v>6687</v>
      </c>
      <c r="L10" s="21">
        <v>6656</v>
      </c>
      <c r="M10" s="21">
        <v>6552</v>
      </c>
      <c r="N10" s="21">
        <v>6489</v>
      </c>
      <c r="O10" s="3">
        <v>6476</v>
      </c>
      <c r="P10" s="13"/>
    </row>
    <row r="11" spans="1:16" ht="15" x14ac:dyDescent="0.2">
      <c r="A11" s="84"/>
      <c r="B11" s="2"/>
      <c r="C11" s="10"/>
      <c r="D11" s="2" t="s">
        <v>18</v>
      </c>
      <c r="F11" s="21">
        <v>2889</v>
      </c>
      <c r="G11" s="21">
        <v>3179</v>
      </c>
      <c r="H11" s="21">
        <v>5656</v>
      </c>
      <c r="I11" s="3">
        <v>4657</v>
      </c>
      <c r="J11" s="21">
        <v>5472</v>
      </c>
      <c r="K11" s="21">
        <v>5971</v>
      </c>
      <c r="L11" s="21">
        <v>6019</v>
      </c>
      <c r="M11" s="21">
        <v>4352</v>
      </c>
      <c r="N11" s="21">
        <v>3675</v>
      </c>
      <c r="O11" s="3">
        <v>4007</v>
      </c>
      <c r="P11" s="13"/>
    </row>
    <row r="12" spans="1:16" ht="15" x14ac:dyDescent="0.2">
      <c r="A12" s="84"/>
      <c r="B12" s="2"/>
      <c r="C12" s="10"/>
      <c r="D12" s="2" t="s">
        <v>19</v>
      </c>
      <c r="F12" s="21">
        <v>3006</v>
      </c>
      <c r="G12" s="21">
        <v>3988</v>
      </c>
      <c r="H12" s="21">
        <v>4481</v>
      </c>
      <c r="I12" s="3">
        <v>8078</v>
      </c>
      <c r="J12" s="21">
        <v>3690</v>
      </c>
      <c r="K12" s="21">
        <v>4294</v>
      </c>
      <c r="L12" s="21">
        <v>3529</v>
      </c>
      <c r="M12" s="21">
        <v>3417</v>
      </c>
      <c r="N12" s="21">
        <v>3402</v>
      </c>
      <c r="O12" s="3">
        <v>3287</v>
      </c>
      <c r="P12" s="13"/>
    </row>
    <row r="13" spans="1:16" ht="15" x14ac:dyDescent="0.2">
      <c r="A13" s="84"/>
      <c r="B13" s="2"/>
      <c r="C13" s="10"/>
      <c r="D13" s="2" t="s">
        <v>20</v>
      </c>
      <c r="F13" s="21">
        <v>2395</v>
      </c>
      <c r="G13" s="21">
        <v>2499</v>
      </c>
      <c r="H13" s="21">
        <v>2664</v>
      </c>
      <c r="I13" s="3">
        <v>2832</v>
      </c>
      <c r="J13" s="21">
        <v>2886</v>
      </c>
      <c r="K13" s="21">
        <v>3184</v>
      </c>
      <c r="L13" s="21">
        <v>3215</v>
      </c>
      <c r="M13" s="21">
        <v>3254</v>
      </c>
      <c r="N13" s="21">
        <v>3248</v>
      </c>
      <c r="O13" s="3">
        <v>3249</v>
      </c>
      <c r="P13" s="13"/>
    </row>
    <row r="14" spans="1:16" ht="15" x14ac:dyDescent="0.2">
      <c r="A14" s="84"/>
      <c r="B14" s="2"/>
      <c r="C14" s="10"/>
      <c r="D14" s="2" t="s">
        <v>21</v>
      </c>
      <c r="F14" s="21">
        <v>918</v>
      </c>
      <c r="G14" s="21">
        <v>1106</v>
      </c>
      <c r="H14" s="21">
        <v>1420</v>
      </c>
      <c r="I14" s="3">
        <v>1468</v>
      </c>
      <c r="J14" s="21">
        <v>1537</v>
      </c>
      <c r="K14" s="21">
        <v>1602</v>
      </c>
      <c r="L14" s="21">
        <v>1429</v>
      </c>
      <c r="M14" s="21">
        <v>1417</v>
      </c>
      <c r="N14" s="21">
        <v>1366</v>
      </c>
      <c r="O14" s="3">
        <v>1342</v>
      </c>
      <c r="P14" s="13"/>
    </row>
    <row r="15" spans="1:16" ht="15" x14ac:dyDescent="0.2">
      <c r="A15" s="84"/>
      <c r="B15" s="2"/>
      <c r="C15" s="10"/>
      <c r="D15" s="2" t="s">
        <v>22</v>
      </c>
      <c r="F15" s="21">
        <v>960</v>
      </c>
      <c r="G15" s="21">
        <v>961</v>
      </c>
      <c r="H15" s="21">
        <v>1015</v>
      </c>
      <c r="I15" s="3">
        <v>949</v>
      </c>
      <c r="J15" s="21">
        <v>1156</v>
      </c>
      <c r="K15" s="21">
        <v>1345</v>
      </c>
      <c r="L15" s="21">
        <v>1118</v>
      </c>
      <c r="M15" s="21">
        <v>1035</v>
      </c>
      <c r="N15" s="21">
        <v>954</v>
      </c>
      <c r="O15" s="3">
        <v>859</v>
      </c>
      <c r="P15" s="13"/>
    </row>
    <row r="16" spans="1:16" ht="15" x14ac:dyDescent="0.2">
      <c r="A16" s="84"/>
      <c r="B16" s="2"/>
      <c r="C16" s="10"/>
      <c r="D16" s="2" t="s">
        <v>23</v>
      </c>
      <c r="F16" s="21">
        <v>727</v>
      </c>
      <c r="G16" s="21">
        <v>1015</v>
      </c>
      <c r="H16" s="21">
        <v>1813</v>
      </c>
      <c r="I16" s="3">
        <v>2033</v>
      </c>
      <c r="J16" s="21">
        <v>2312</v>
      </c>
      <c r="K16" s="21">
        <v>2834</v>
      </c>
      <c r="L16" s="21">
        <v>2531</v>
      </c>
      <c r="M16" s="21">
        <v>2294</v>
      </c>
      <c r="N16" s="21">
        <v>2350</v>
      </c>
      <c r="O16" s="3">
        <v>2088</v>
      </c>
      <c r="P16" s="13"/>
    </row>
    <row r="17" spans="1:16" ht="15" x14ac:dyDescent="0.2">
      <c r="A17" s="84"/>
      <c r="B17" s="2"/>
      <c r="C17" s="10"/>
      <c r="D17" s="2" t="s">
        <v>24</v>
      </c>
      <c r="F17" s="21">
        <v>1119</v>
      </c>
      <c r="G17" s="21">
        <v>1485</v>
      </c>
      <c r="H17" s="21">
        <v>1906</v>
      </c>
      <c r="I17" s="3">
        <v>2549</v>
      </c>
      <c r="J17" s="21">
        <v>2381</v>
      </c>
      <c r="K17" s="21">
        <v>2839</v>
      </c>
      <c r="L17" s="21">
        <v>2849</v>
      </c>
      <c r="M17" s="21">
        <v>2579</v>
      </c>
      <c r="N17" s="21">
        <v>2602</v>
      </c>
      <c r="O17" s="3">
        <v>2724</v>
      </c>
      <c r="P17" s="13"/>
    </row>
    <row r="18" spans="1:16" ht="15" x14ac:dyDescent="0.2">
      <c r="A18" s="84"/>
      <c r="B18" s="2"/>
      <c r="C18" s="10"/>
      <c r="D18" s="22" t="s">
        <v>26</v>
      </c>
      <c r="F18" s="21">
        <v>66</v>
      </c>
      <c r="G18" s="21">
        <v>73</v>
      </c>
      <c r="H18" s="21">
        <v>99</v>
      </c>
      <c r="I18" s="3">
        <v>94</v>
      </c>
      <c r="J18" s="21">
        <v>61</v>
      </c>
      <c r="K18" s="21">
        <v>60</v>
      </c>
      <c r="L18" s="21">
        <v>50</v>
      </c>
      <c r="M18" s="21">
        <v>48</v>
      </c>
      <c r="N18" s="21">
        <v>47</v>
      </c>
      <c r="O18" s="3">
        <v>45</v>
      </c>
      <c r="P18" s="13"/>
    </row>
    <row r="19" spans="1:16" ht="15" x14ac:dyDescent="0.2">
      <c r="A19" s="84"/>
      <c r="B19" s="2"/>
      <c r="C19" s="10"/>
      <c r="D19" s="2" t="s">
        <v>27</v>
      </c>
      <c r="F19" s="21">
        <v>96</v>
      </c>
      <c r="G19" s="21">
        <v>63</v>
      </c>
      <c r="H19" s="21">
        <v>254</v>
      </c>
      <c r="I19" s="3">
        <v>269</v>
      </c>
      <c r="J19" s="21">
        <v>133</v>
      </c>
      <c r="K19" s="21">
        <v>135</v>
      </c>
      <c r="L19" s="21">
        <v>737</v>
      </c>
      <c r="M19" s="21">
        <v>140</v>
      </c>
      <c r="N19" s="21">
        <v>140</v>
      </c>
      <c r="O19" s="3">
        <v>140</v>
      </c>
      <c r="P19" s="13"/>
    </row>
    <row r="20" spans="1:16" ht="15" x14ac:dyDescent="0.2">
      <c r="A20" s="84"/>
      <c r="B20" s="2"/>
      <c r="C20" s="10"/>
      <c r="D20" s="2" t="s">
        <v>28</v>
      </c>
      <c r="F20" s="21">
        <v>3691</v>
      </c>
      <c r="G20" s="21">
        <v>3228</v>
      </c>
      <c r="H20" s="21">
        <v>1918</v>
      </c>
      <c r="I20" s="3">
        <v>2884</v>
      </c>
      <c r="J20" s="21">
        <v>6569</v>
      </c>
      <c r="K20" s="21">
        <v>8939</v>
      </c>
      <c r="L20" s="21">
        <v>9224</v>
      </c>
      <c r="M20" s="21">
        <v>9556</v>
      </c>
      <c r="N20" s="21">
        <v>10445</v>
      </c>
      <c r="O20" s="3">
        <v>11278</v>
      </c>
      <c r="P20" s="13"/>
    </row>
    <row r="21" spans="1:16" ht="15" x14ac:dyDescent="0.2">
      <c r="A21" s="84"/>
      <c r="B21" s="2"/>
      <c r="C21" s="10"/>
      <c r="D21" s="2" t="s">
        <v>29</v>
      </c>
      <c r="F21" s="21">
        <v>0</v>
      </c>
      <c r="G21" s="21">
        <v>0</v>
      </c>
      <c r="H21" s="21">
        <v>0</v>
      </c>
      <c r="I21" s="21">
        <v>0</v>
      </c>
      <c r="J21" s="21">
        <v>0</v>
      </c>
      <c r="K21" s="21">
        <v>0</v>
      </c>
      <c r="L21" s="21">
        <v>3796</v>
      </c>
      <c r="M21" s="21">
        <v>5464</v>
      </c>
      <c r="N21" s="21">
        <v>6264</v>
      </c>
      <c r="O21" s="3">
        <v>8627</v>
      </c>
      <c r="P21" s="13"/>
    </row>
    <row r="22" spans="1:16" ht="16.149999999999999" customHeight="1" x14ac:dyDescent="0.2">
      <c r="A22" s="84"/>
      <c r="B22" s="2"/>
      <c r="C22" s="10"/>
      <c r="D22" s="2" t="s">
        <v>30</v>
      </c>
      <c r="F22" s="21">
        <v>0</v>
      </c>
      <c r="G22" s="21">
        <v>0</v>
      </c>
      <c r="H22" s="21">
        <v>0</v>
      </c>
      <c r="I22" s="21">
        <v>0</v>
      </c>
      <c r="J22" s="21">
        <v>0</v>
      </c>
      <c r="K22" s="21">
        <v>-2700</v>
      </c>
      <c r="L22" s="21">
        <v>-2800</v>
      </c>
      <c r="M22" s="21">
        <v>-450</v>
      </c>
      <c r="N22" s="21">
        <v>-350</v>
      </c>
      <c r="O22" s="21">
        <v>-350</v>
      </c>
      <c r="P22" s="13"/>
    </row>
    <row r="23" spans="1:16" thickBot="1" x14ac:dyDescent="0.25">
      <c r="A23" s="84"/>
      <c r="B23" s="2"/>
      <c r="C23" s="10"/>
      <c r="F23" s="23"/>
      <c r="G23" s="23"/>
      <c r="H23" s="23"/>
      <c r="I23" s="23"/>
      <c r="J23" s="23"/>
      <c r="K23" s="23"/>
      <c r="L23" s="23"/>
      <c r="M23" s="23"/>
      <c r="N23" s="23"/>
      <c r="O23" s="23"/>
      <c r="P23" s="13"/>
    </row>
    <row r="24" spans="1:16" ht="16.5" thickBot="1" x14ac:dyDescent="0.3">
      <c r="A24" s="84"/>
      <c r="B24" s="2"/>
      <c r="C24" s="10"/>
      <c r="D24" s="11" t="s">
        <v>31</v>
      </c>
      <c r="F24" s="24">
        <f t="shared" ref="F24:J24" si="0">SUM(F6:F22)</f>
        <v>86959</v>
      </c>
      <c r="G24" s="24">
        <f t="shared" si="0"/>
        <v>108832</v>
      </c>
      <c r="H24" s="24">
        <f t="shared" si="0"/>
        <v>107764</v>
      </c>
      <c r="I24" s="24">
        <f>SUM(I6:I22)</f>
        <v>125641</v>
      </c>
      <c r="J24" s="24">
        <f t="shared" si="0"/>
        <v>127574</v>
      </c>
      <c r="K24" s="24">
        <f>SUM(K6:K22)</f>
        <v>138325</v>
      </c>
      <c r="L24" s="24">
        <f t="shared" ref="L24:O24" si="1">SUM(L6:L22)</f>
        <v>143895</v>
      </c>
      <c r="M24" s="24">
        <f t="shared" si="1"/>
        <v>147658</v>
      </c>
      <c r="N24" s="24">
        <f t="shared" si="1"/>
        <v>151116</v>
      </c>
      <c r="O24" s="24">
        <f t="shared" si="1"/>
        <v>156354</v>
      </c>
      <c r="P24" s="13"/>
    </row>
    <row r="25" spans="1:16" ht="15" x14ac:dyDescent="0.2">
      <c r="A25" s="84"/>
      <c r="B25" s="2"/>
      <c r="C25" s="25"/>
      <c r="D25" s="26"/>
      <c r="E25" s="26"/>
      <c r="F25" s="27"/>
      <c r="G25" s="27"/>
      <c r="H25" s="27"/>
      <c r="I25" s="27"/>
      <c r="J25" s="27"/>
      <c r="K25" s="27"/>
      <c r="L25" s="27"/>
      <c r="M25" s="27"/>
      <c r="N25" s="27"/>
      <c r="O25" s="27"/>
      <c r="P25" s="28"/>
    </row>
    <row r="27" spans="1:16" ht="15.6" customHeight="1" x14ac:dyDescent="0.25">
      <c r="D27" s="2" t="s">
        <v>32</v>
      </c>
      <c r="F27" s="2"/>
      <c r="G27" s="2"/>
      <c r="H27" s="2"/>
      <c r="I27" s="2"/>
      <c r="J27" s="2"/>
      <c r="K27" s="2"/>
    </row>
    <row r="28" spans="1:16" ht="15.75" customHeight="1" x14ac:dyDescent="0.25">
      <c r="D28" s="90" t="s">
        <v>33</v>
      </c>
      <c r="E28" s="90"/>
      <c r="F28" s="90"/>
      <c r="G28" s="90"/>
      <c r="H28" s="90"/>
      <c r="I28" s="90"/>
      <c r="J28" s="90"/>
      <c r="K28" s="90"/>
      <c r="L28" s="90"/>
      <c r="M28" s="90"/>
      <c r="N28" s="90"/>
      <c r="O28" s="90"/>
    </row>
    <row r="29" spans="1:16" ht="12" customHeight="1" x14ac:dyDescent="0.25">
      <c r="D29" s="29"/>
      <c r="E29" s="29"/>
      <c r="F29" s="29"/>
      <c r="G29" s="29"/>
      <c r="H29" s="29"/>
      <c r="I29" s="29"/>
      <c r="J29" s="29"/>
      <c r="K29" s="29"/>
      <c r="L29" s="29"/>
      <c r="M29" s="29"/>
      <c r="N29" s="29"/>
      <c r="O29" s="29"/>
    </row>
    <row r="30" spans="1:16" ht="15.75" customHeight="1" x14ac:dyDescent="0.25">
      <c r="D30" s="30"/>
      <c r="E30" s="29"/>
      <c r="F30" s="29"/>
      <c r="G30" s="29"/>
      <c r="H30" s="29"/>
      <c r="I30" s="29"/>
      <c r="J30" s="29"/>
      <c r="K30" s="29"/>
      <c r="L30" s="29"/>
      <c r="M30" s="29"/>
      <c r="N30" s="29"/>
      <c r="O30" s="29"/>
    </row>
    <row r="31" spans="1:16" x14ac:dyDescent="0.25">
      <c r="D31" s="14"/>
      <c r="E31" s="14"/>
      <c r="F31" s="14"/>
      <c r="G31" s="14"/>
      <c r="H31" s="14"/>
      <c r="I31" s="14"/>
      <c r="J31" s="14"/>
      <c r="K31" s="14"/>
    </row>
    <row r="32" spans="1:16" ht="18" x14ac:dyDescent="0.25">
      <c r="D32" s="31" t="s">
        <v>34</v>
      </c>
      <c r="E32" s="32"/>
      <c r="F32" s="32"/>
      <c r="G32" s="32"/>
      <c r="H32" s="32"/>
      <c r="I32" s="32"/>
      <c r="O32" s="32"/>
    </row>
    <row r="33" spans="1:16" x14ac:dyDescent="0.25">
      <c r="D33" s="33"/>
      <c r="E33" s="32"/>
      <c r="F33" s="32"/>
      <c r="G33" s="32"/>
      <c r="H33" s="32"/>
      <c r="I33" s="32"/>
    </row>
    <row r="34" spans="1:16" x14ac:dyDescent="0.25">
      <c r="A34" s="86" t="s">
        <v>35</v>
      </c>
      <c r="D34" s="11" t="s">
        <v>36</v>
      </c>
      <c r="E34" s="11"/>
      <c r="O34" s="2"/>
      <c r="P34" s="2"/>
    </row>
    <row r="35" spans="1:16" s="11" customFormat="1" ht="15.6" customHeight="1" x14ac:dyDescent="0.25">
      <c r="A35" s="83"/>
      <c r="B35" s="1"/>
      <c r="C35" s="1"/>
      <c r="F35" s="12" t="s">
        <v>0</v>
      </c>
      <c r="G35" s="12" t="str">
        <f>G3</f>
        <v>2020</v>
      </c>
      <c r="H35" s="12" t="str">
        <f t="shared" ref="H35:O35" si="2">H3</f>
        <v>2021</v>
      </c>
      <c r="I35" s="12" t="str">
        <f t="shared" si="2"/>
        <v>2022</v>
      </c>
      <c r="J35" s="12" t="str">
        <f t="shared" si="2"/>
        <v>2023</v>
      </c>
      <c r="K35" s="12" t="str">
        <f t="shared" si="2"/>
        <v>2024</v>
      </c>
      <c r="L35" s="12" t="str">
        <f t="shared" si="2"/>
        <v>2025</v>
      </c>
      <c r="M35" s="12" t="str">
        <f t="shared" si="2"/>
        <v>2026</v>
      </c>
      <c r="N35" s="12" t="str">
        <f t="shared" si="2"/>
        <v>2027</v>
      </c>
      <c r="O35" s="12" t="str">
        <f t="shared" si="2"/>
        <v>2028</v>
      </c>
    </row>
    <row r="36" spans="1:16" s="16" customFormat="1" ht="33" customHeight="1" x14ac:dyDescent="0.25">
      <c r="A36" s="87"/>
      <c r="B36" s="34"/>
      <c r="C36" s="34"/>
      <c r="D36" s="16" t="s">
        <v>10</v>
      </c>
      <c r="F36" s="35" t="s">
        <v>11</v>
      </c>
      <c r="G36" s="35" t="s">
        <v>11</v>
      </c>
      <c r="H36" s="35" t="s">
        <v>11</v>
      </c>
      <c r="I36" s="35" t="s">
        <v>11</v>
      </c>
      <c r="J36" s="35" t="s">
        <v>11</v>
      </c>
      <c r="K36" s="35" t="str">
        <f>K4</f>
        <v>Forecast</v>
      </c>
      <c r="L36" s="35" t="s">
        <v>12</v>
      </c>
      <c r="M36" s="35" t="s">
        <v>12</v>
      </c>
      <c r="N36" s="35" t="s">
        <v>12</v>
      </c>
      <c r="O36" s="35" t="s">
        <v>12</v>
      </c>
    </row>
    <row r="37" spans="1:16" x14ac:dyDescent="0.25">
      <c r="O37" s="2"/>
    </row>
    <row r="38" spans="1:16" ht="18.75" x14ac:dyDescent="0.25">
      <c r="D38" s="2" t="s">
        <v>37</v>
      </c>
      <c r="F38" s="2">
        <v>26689</v>
      </c>
      <c r="G38" s="2">
        <v>41308</v>
      </c>
      <c r="H38" s="2">
        <v>33671</v>
      </c>
      <c r="I38" s="2">
        <v>39187</v>
      </c>
      <c r="J38" s="2">
        <v>37576</v>
      </c>
      <c r="K38" s="2">
        <v>40248</v>
      </c>
      <c r="L38" s="2">
        <v>43306</v>
      </c>
      <c r="M38" s="2">
        <v>45190</v>
      </c>
      <c r="N38" s="2">
        <v>46889</v>
      </c>
      <c r="O38" s="2">
        <v>48967</v>
      </c>
      <c r="P38" s="36"/>
    </row>
    <row r="39" spans="1:16" x14ac:dyDescent="0.25">
      <c r="D39" s="2" t="s">
        <v>38</v>
      </c>
      <c r="F39" s="2">
        <v>1784</v>
      </c>
      <c r="G39" s="2">
        <v>2062</v>
      </c>
      <c r="H39" s="2">
        <v>2424</v>
      </c>
      <c r="I39" s="2">
        <v>2747</v>
      </c>
      <c r="J39" s="2">
        <v>2782</v>
      </c>
      <c r="K39" s="2">
        <v>3084</v>
      </c>
      <c r="L39" s="2">
        <v>2891</v>
      </c>
      <c r="M39" s="2">
        <v>2715</v>
      </c>
      <c r="N39" s="2">
        <v>2609</v>
      </c>
      <c r="O39" s="2">
        <v>2636</v>
      </c>
      <c r="P39" s="36"/>
    </row>
    <row r="40" spans="1:16" x14ac:dyDescent="0.25">
      <c r="D40" s="2" t="s">
        <v>39</v>
      </c>
      <c r="F40" s="2">
        <v>249</v>
      </c>
      <c r="G40" s="2">
        <v>260</v>
      </c>
      <c r="H40" s="2">
        <v>333</v>
      </c>
      <c r="I40" s="2">
        <v>358</v>
      </c>
      <c r="J40" s="2">
        <v>386</v>
      </c>
      <c r="K40" s="2">
        <v>415</v>
      </c>
      <c r="L40" s="2">
        <v>447</v>
      </c>
      <c r="M40" s="2">
        <v>481</v>
      </c>
      <c r="N40" s="2">
        <v>517</v>
      </c>
      <c r="O40" s="2">
        <v>553</v>
      </c>
      <c r="P40" s="36"/>
    </row>
    <row r="41" spans="1:16" x14ac:dyDescent="0.25">
      <c r="D41" s="2" t="s">
        <v>40</v>
      </c>
      <c r="F41" s="37">
        <v>0</v>
      </c>
      <c r="G41" s="37">
        <v>0</v>
      </c>
      <c r="H41" s="2">
        <v>8</v>
      </c>
      <c r="I41" s="2">
        <v>59</v>
      </c>
      <c r="J41" s="2">
        <v>52</v>
      </c>
      <c r="K41" s="2">
        <v>25</v>
      </c>
      <c r="L41" s="2">
        <v>27</v>
      </c>
      <c r="M41" s="37">
        <v>0</v>
      </c>
      <c r="N41" s="37">
        <v>0</v>
      </c>
      <c r="O41" s="37">
        <v>0</v>
      </c>
      <c r="P41" s="36"/>
    </row>
    <row r="42" spans="1:16" x14ac:dyDescent="0.25">
      <c r="D42" s="2" t="s">
        <v>41</v>
      </c>
      <c r="F42" s="37">
        <v>0</v>
      </c>
      <c r="G42" s="2">
        <v>15</v>
      </c>
      <c r="H42" s="2">
        <v>182</v>
      </c>
      <c r="I42" s="37">
        <v>0</v>
      </c>
      <c r="J42" s="37">
        <v>0</v>
      </c>
      <c r="K42" s="37">
        <v>0</v>
      </c>
      <c r="L42" s="37">
        <v>0</v>
      </c>
      <c r="M42" s="37">
        <v>0</v>
      </c>
      <c r="N42" s="37">
        <v>0</v>
      </c>
      <c r="O42" s="37">
        <v>0</v>
      </c>
      <c r="P42" s="36"/>
    </row>
    <row r="43" spans="1:16" ht="18.75" x14ac:dyDescent="0.25">
      <c r="D43" s="2" t="s">
        <v>42</v>
      </c>
      <c r="F43" s="2">
        <v>18</v>
      </c>
      <c r="G43" s="2">
        <v>383</v>
      </c>
      <c r="H43" s="2">
        <v>141</v>
      </c>
      <c r="I43" s="2">
        <v>509</v>
      </c>
      <c r="J43" s="2">
        <v>718</v>
      </c>
      <c r="K43" s="2">
        <v>830</v>
      </c>
      <c r="L43" s="2">
        <v>838</v>
      </c>
      <c r="M43" s="2">
        <v>774</v>
      </c>
      <c r="N43" s="2">
        <v>750</v>
      </c>
      <c r="O43" s="2">
        <v>743</v>
      </c>
      <c r="P43" s="36"/>
    </row>
    <row r="44" spans="1:16" ht="16.5" thickBot="1" x14ac:dyDescent="0.3">
      <c r="F44" s="23"/>
      <c r="G44" s="23"/>
      <c r="H44" s="23"/>
      <c r="I44" s="23"/>
      <c r="J44" s="23"/>
      <c r="K44" s="23"/>
      <c r="L44" s="23"/>
      <c r="M44" s="23"/>
      <c r="N44" s="23"/>
      <c r="O44" s="23"/>
    </row>
    <row r="45" spans="1:16" ht="16.5" thickBot="1" x14ac:dyDescent="0.3">
      <c r="D45" s="91" t="s">
        <v>36</v>
      </c>
      <c r="E45" s="91"/>
      <c r="F45" s="24">
        <f>SUM(F38:F43)</f>
        <v>28740</v>
      </c>
      <c r="G45" s="24">
        <f t="shared" ref="G45:O45" si="3">SUM(G38:G43)</f>
        <v>44028</v>
      </c>
      <c r="H45" s="24">
        <f t="shared" si="3"/>
        <v>36759</v>
      </c>
      <c r="I45" s="24">
        <f t="shared" si="3"/>
        <v>42860</v>
      </c>
      <c r="J45" s="24">
        <f t="shared" si="3"/>
        <v>41514</v>
      </c>
      <c r="K45" s="24">
        <f t="shared" si="3"/>
        <v>44602</v>
      </c>
      <c r="L45" s="24">
        <f t="shared" si="3"/>
        <v>47509</v>
      </c>
      <c r="M45" s="24">
        <f t="shared" si="3"/>
        <v>49160</v>
      </c>
      <c r="N45" s="24">
        <f t="shared" si="3"/>
        <v>50765</v>
      </c>
      <c r="O45" s="24">
        <f t="shared" si="3"/>
        <v>52899</v>
      </c>
      <c r="P45" s="38"/>
    </row>
    <row r="46" spans="1:16" x14ac:dyDescent="0.25">
      <c r="F46" s="39"/>
      <c r="G46" s="39"/>
      <c r="H46" s="39"/>
      <c r="I46" s="2"/>
      <c r="J46" s="2"/>
      <c r="K46" s="2"/>
      <c r="L46" s="2"/>
      <c r="M46" s="2"/>
      <c r="N46" s="2"/>
      <c r="O46" s="2"/>
      <c r="P46" s="2"/>
    </row>
    <row r="47" spans="1:16" ht="15.6" customHeight="1" x14ac:dyDescent="0.25">
      <c r="D47" s="2" t="s">
        <v>43</v>
      </c>
      <c r="F47" s="2"/>
      <c r="G47" s="2"/>
      <c r="H47" s="2"/>
      <c r="I47" s="2"/>
      <c r="J47" s="2"/>
      <c r="K47" s="2"/>
      <c r="L47" s="40"/>
      <c r="M47" s="40"/>
      <c r="N47" s="40"/>
      <c r="O47" s="2"/>
      <c r="P47" s="41"/>
    </row>
    <row r="48" spans="1:16" x14ac:dyDescent="0.25">
      <c r="D48" s="2" t="s">
        <v>44</v>
      </c>
      <c r="E48" s="40"/>
      <c r="F48" s="40"/>
      <c r="G48" s="40"/>
      <c r="H48" s="40"/>
      <c r="I48" s="40"/>
      <c r="J48" s="40"/>
      <c r="K48" s="40"/>
      <c r="L48" s="40"/>
      <c r="M48" s="40"/>
      <c r="N48" s="40"/>
      <c r="O48" s="2"/>
      <c r="P48" s="41"/>
    </row>
    <row r="49" spans="1:22" x14ac:dyDescent="0.25">
      <c r="B49" s="2"/>
      <c r="C49" s="2"/>
      <c r="F49" s="2"/>
      <c r="G49" s="2"/>
      <c r="H49" s="2"/>
      <c r="I49" s="2"/>
      <c r="J49" s="2"/>
      <c r="K49" s="2"/>
      <c r="L49" s="2"/>
      <c r="M49" s="2"/>
      <c r="N49" s="2"/>
      <c r="O49" s="2"/>
      <c r="P49" s="2"/>
    </row>
    <row r="50" spans="1:22" ht="18" x14ac:dyDescent="0.25">
      <c r="D50" s="31" t="s">
        <v>34</v>
      </c>
      <c r="E50" s="40"/>
      <c r="F50" s="40"/>
      <c r="G50" s="40"/>
      <c r="H50" s="40"/>
      <c r="I50" s="40"/>
      <c r="J50" s="40"/>
      <c r="K50" s="40"/>
      <c r="L50" s="40"/>
      <c r="M50" s="40"/>
      <c r="N50" s="40"/>
      <c r="O50" s="2"/>
      <c r="P50" s="41"/>
    </row>
    <row r="51" spans="1:22" s="11" customFormat="1" x14ac:dyDescent="0.25">
      <c r="A51" s="83"/>
      <c r="B51" s="1"/>
      <c r="C51" s="1"/>
      <c r="D51" s="14"/>
      <c r="E51" s="40"/>
      <c r="F51" s="40"/>
      <c r="G51" s="40"/>
      <c r="H51" s="40"/>
      <c r="I51" s="40"/>
      <c r="J51" s="40"/>
      <c r="K51" s="40"/>
      <c r="L51" s="40"/>
      <c r="M51" s="40"/>
      <c r="N51" s="40"/>
      <c r="O51" s="2"/>
      <c r="P51" s="41"/>
      <c r="Q51" s="2"/>
      <c r="R51" s="2"/>
      <c r="S51" s="2"/>
      <c r="T51" s="2"/>
      <c r="U51" s="2"/>
      <c r="V51" s="2"/>
    </row>
    <row r="52" spans="1:22" s="11" customFormat="1" x14ac:dyDescent="0.25">
      <c r="A52" s="86" t="s">
        <v>45</v>
      </c>
      <c r="B52" s="1"/>
      <c r="C52" s="1"/>
      <c r="D52" s="11" t="s">
        <v>46</v>
      </c>
      <c r="F52" s="3"/>
      <c r="G52" s="3"/>
      <c r="H52" s="3"/>
      <c r="I52" s="3"/>
      <c r="J52" s="3"/>
      <c r="K52" s="3"/>
      <c r="L52" s="3"/>
      <c r="M52" s="3"/>
      <c r="N52" s="3"/>
      <c r="P52" s="42"/>
    </row>
    <row r="53" spans="1:22" s="14" customFormat="1" x14ac:dyDescent="0.25">
      <c r="A53" s="83"/>
      <c r="B53" s="1"/>
      <c r="C53" s="1"/>
      <c r="D53" s="11"/>
      <c r="E53" s="11"/>
      <c r="F53" s="12" t="str">
        <f>F$35</f>
        <v>2019</v>
      </c>
      <c r="G53" s="12" t="str">
        <f t="shared" ref="G53:O53" si="4">G$35</f>
        <v>2020</v>
      </c>
      <c r="H53" s="12" t="str">
        <f t="shared" si="4"/>
        <v>2021</v>
      </c>
      <c r="I53" s="12" t="str">
        <f t="shared" si="4"/>
        <v>2022</v>
      </c>
      <c r="J53" s="12" t="str">
        <f t="shared" si="4"/>
        <v>2023</v>
      </c>
      <c r="K53" s="12" t="str">
        <f t="shared" si="4"/>
        <v>2024</v>
      </c>
      <c r="L53" s="12" t="str">
        <f t="shared" si="4"/>
        <v>2025</v>
      </c>
      <c r="M53" s="12" t="str">
        <f t="shared" si="4"/>
        <v>2026</v>
      </c>
      <c r="N53" s="12" t="str">
        <f t="shared" si="4"/>
        <v>2027</v>
      </c>
      <c r="O53" s="12" t="str">
        <f t="shared" si="4"/>
        <v>2028</v>
      </c>
      <c r="P53" s="38"/>
      <c r="Q53" s="11"/>
      <c r="R53" s="11"/>
      <c r="S53" s="11"/>
      <c r="T53" s="11"/>
      <c r="U53" s="11"/>
      <c r="V53" s="11"/>
    </row>
    <row r="54" spans="1:22" x14ac:dyDescent="0.25">
      <c r="A54" s="87"/>
      <c r="B54" s="34"/>
      <c r="C54" s="34"/>
      <c r="D54" s="16" t="s">
        <v>10</v>
      </c>
      <c r="E54" s="16"/>
      <c r="F54" s="43" t="s">
        <v>11</v>
      </c>
      <c r="G54" s="43" t="s">
        <v>11</v>
      </c>
      <c r="H54" s="43" t="s">
        <v>11</v>
      </c>
      <c r="I54" s="43" t="s">
        <v>11</v>
      </c>
      <c r="J54" s="43" t="s">
        <v>11</v>
      </c>
      <c r="K54" s="43" t="str">
        <f>K36</f>
        <v>Forecast</v>
      </c>
      <c r="L54" s="43" t="s">
        <v>12</v>
      </c>
      <c r="M54" s="43" t="s">
        <v>12</v>
      </c>
      <c r="N54" s="43" t="s">
        <v>12</v>
      </c>
      <c r="O54" s="43" t="s">
        <v>12</v>
      </c>
      <c r="P54" s="44"/>
      <c r="Q54" s="14"/>
      <c r="R54" s="14"/>
      <c r="S54" s="14"/>
      <c r="T54" s="14"/>
      <c r="U54" s="14"/>
      <c r="V54" s="14"/>
    </row>
    <row r="55" spans="1:22" x14ac:dyDescent="0.25">
      <c r="O55" s="2"/>
      <c r="P55" s="36"/>
    </row>
    <row r="56" spans="1:22" ht="15.75" customHeight="1" x14ac:dyDescent="0.25">
      <c r="D56" s="2" t="s">
        <v>47</v>
      </c>
      <c r="F56" s="2">
        <v>14562</v>
      </c>
      <c r="G56" s="2">
        <v>15521</v>
      </c>
      <c r="H56" s="2">
        <v>16569</v>
      </c>
      <c r="I56" s="2">
        <v>17764</v>
      </c>
      <c r="J56" s="2">
        <v>19517</v>
      </c>
      <c r="K56" s="2">
        <v>21567</v>
      </c>
      <c r="L56" s="2">
        <v>23194</v>
      </c>
      <c r="M56" s="2">
        <v>24701</v>
      </c>
      <c r="N56" s="2">
        <v>26225</v>
      </c>
      <c r="O56" s="2">
        <v>27883</v>
      </c>
      <c r="P56" s="36"/>
    </row>
    <row r="57" spans="1:22" ht="15.75" customHeight="1" x14ac:dyDescent="0.25">
      <c r="D57" s="2" t="s">
        <v>48</v>
      </c>
      <c r="F57" s="2">
        <v>1854</v>
      </c>
      <c r="G57" s="2">
        <v>2285</v>
      </c>
      <c r="H57" s="2">
        <v>3224</v>
      </c>
      <c r="I57" s="2">
        <v>3330</v>
      </c>
      <c r="J57" s="2">
        <v>3473</v>
      </c>
      <c r="K57" s="2">
        <v>4048</v>
      </c>
      <c r="L57" s="2">
        <v>4435</v>
      </c>
      <c r="M57" s="2">
        <v>4453</v>
      </c>
      <c r="N57" s="2">
        <v>4435</v>
      </c>
      <c r="O57" s="2">
        <v>4481</v>
      </c>
      <c r="P57" s="36"/>
    </row>
    <row r="58" spans="1:22" ht="15.75" customHeight="1" x14ac:dyDescent="0.25">
      <c r="D58" s="2" t="s">
        <v>49</v>
      </c>
      <c r="F58" s="2">
        <v>1556</v>
      </c>
      <c r="G58" s="2">
        <v>1650</v>
      </c>
      <c r="H58" s="2">
        <v>1826</v>
      </c>
      <c r="I58" s="2">
        <v>2047</v>
      </c>
      <c r="J58" s="2">
        <v>2311</v>
      </c>
      <c r="K58" s="2">
        <v>2528</v>
      </c>
      <c r="L58" s="2">
        <v>2661</v>
      </c>
      <c r="M58" s="2">
        <v>2750</v>
      </c>
      <c r="N58" s="2">
        <v>2819</v>
      </c>
      <c r="O58" s="2">
        <v>2884</v>
      </c>
      <c r="P58" s="36"/>
    </row>
    <row r="59" spans="1:22" x14ac:dyDescent="0.25">
      <c r="D59" s="2" t="s">
        <v>50</v>
      </c>
      <c r="F59" s="2">
        <v>1115</v>
      </c>
      <c r="G59" s="2">
        <v>1231</v>
      </c>
      <c r="H59" s="2">
        <v>1455</v>
      </c>
      <c r="I59" s="2">
        <v>1704</v>
      </c>
      <c r="J59" s="2">
        <v>1917</v>
      </c>
      <c r="K59" s="2">
        <v>2094</v>
      </c>
      <c r="L59" s="2">
        <v>2245</v>
      </c>
      <c r="M59" s="2">
        <v>2249</v>
      </c>
      <c r="N59" s="2">
        <v>2233</v>
      </c>
      <c r="O59" s="2">
        <v>2241</v>
      </c>
      <c r="P59" s="36"/>
    </row>
    <row r="60" spans="1:22" x14ac:dyDescent="0.25">
      <c r="D60" s="2" t="s">
        <v>51</v>
      </c>
      <c r="F60" s="2">
        <v>2131</v>
      </c>
      <c r="G60" s="2">
        <v>2189</v>
      </c>
      <c r="H60" s="2">
        <v>2103</v>
      </c>
      <c r="I60" s="2">
        <v>2017</v>
      </c>
      <c r="J60" s="2">
        <v>2151</v>
      </c>
      <c r="K60" s="2">
        <v>2281</v>
      </c>
      <c r="L60" s="2">
        <v>2316</v>
      </c>
      <c r="M60" s="2">
        <v>2276</v>
      </c>
      <c r="N60" s="2">
        <v>2285</v>
      </c>
      <c r="O60" s="2">
        <v>2420</v>
      </c>
      <c r="P60" s="36"/>
    </row>
    <row r="61" spans="1:22" x14ac:dyDescent="0.25">
      <c r="D61" s="2" t="s">
        <v>52</v>
      </c>
      <c r="F61" s="2">
        <v>635</v>
      </c>
      <c r="G61" s="2">
        <v>641</v>
      </c>
      <c r="H61" s="2">
        <v>585</v>
      </c>
      <c r="I61" s="2">
        <v>519</v>
      </c>
      <c r="J61" s="2">
        <v>476</v>
      </c>
      <c r="K61" s="2">
        <v>461</v>
      </c>
      <c r="L61" s="2">
        <v>594</v>
      </c>
      <c r="M61" s="2">
        <v>595</v>
      </c>
      <c r="N61" s="2">
        <v>580</v>
      </c>
      <c r="O61" s="2">
        <v>582</v>
      </c>
      <c r="P61" s="36"/>
    </row>
    <row r="62" spans="1:22" ht="18.75" x14ac:dyDescent="0.25">
      <c r="D62" s="2" t="s">
        <v>53</v>
      </c>
      <c r="F62" s="2">
        <v>1640</v>
      </c>
      <c r="G62" s="2">
        <v>1923</v>
      </c>
      <c r="H62" s="2">
        <v>2302</v>
      </c>
      <c r="I62" s="2">
        <v>2386</v>
      </c>
      <c r="J62" s="2">
        <v>2349</v>
      </c>
      <c r="K62" s="2">
        <v>2427</v>
      </c>
      <c r="L62" s="2">
        <v>2495</v>
      </c>
      <c r="M62" s="2">
        <v>2490</v>
      </c>
      <c r="N62" s="2">
        <v>2450</v>
      </c>
      <c r="O62" s="2">
        <v>2467</v>
      </c>
      <c r="P62" s="36"/>
    </row>
    <row r="63" spans="1:22" x14ac:dyDescent="0.25">
      <c r="D63" s="2" t="s">
        <v>54</v>
      </c>
      <c r="F63" s="2">
        <v>974</v>
      </c>
      <c r="G63" s="2">
        <v>1071</v>
      </c>
      <c r="H63" s="2">
        <v>1202</v>
      </c>
      <c r="I63" s="2">
        <v>1323</v>
      </c>
      <c r="J63" s="2">
        <v>1322</v>
      </c>
      <c r="K63" s="2">
        <v>1459</v>
      </c>
      <c r="L63" s="2">
        <v>1619</v>
      </c>
      <c r="M63" s="2">
        <v>1819</v>
      </c>
      <c r="N63" s="2">
        <v>1920</v>
      </c>
      <c r="O63" s="2">
        <v>1943</v>
      </c>
      <c r="P63" s="36"/>
    </row>
    <row r="64" spans="1:22" x14ac:dyDescent="0.25">
      <c r="D64" s="2" t="s">
        <v>55</v>
      </c>
      <c r="F64" s="2">
        <v>386</v>
      </c>
      <c r="G64" s="2">
        <v>395</v>
      </c>
      <c r="H64" s="2">
        <v>409</v>
      </c>
      <c r="I64" s="2">
        <v>412</v>
      </c>
      <c r="J64" s="2">
        <v>431</v>
      </c>
      <c r="K64" s="2">
        <v>467</v>
      </c>
      <c r="L64" s="2">
        <v>496</v>
      </c>
      <c r="M64" s="2">
        <v>511</v>
      </c>
      <c r="N64" s="2">
        <v>523</v>
      </c>
      <c r="O64" s="2">
        <v>537</v>
      </c>
      <c r="P64" s="36"/>
    </row>
    <row r="65" spans="4:16" x14ac:dyDescent="0.25">
      <c r="D65" s="2" t="s">
        <v>56</v>
      </c>
      <c r="F65" s="2">
        <v>441</v>
      </c>
      <c r="G65" s="2">
        <v>669</v>
      </c>
      <c r="H65" s="2">
        <v>812</v>
      </c>
      <c r="I65" s="2">
        <v>513</v>
      </c>
      <c r="J65" s="2">
        <v>519</v>
      </c>
      <c r="K65" s="2">
        <v>535</v>
      </c>
      <c r="L65" s="2">
        <v>555</v>
      </c>
      <c r="M65" s="2">
        <v>565</v>
      </c>
      <c r="N65" s="2">
        <v>573</v>
      </c>
      <c r="O65" s="2">
        <v>582</v>
      </c>
      <c r="P65" s="36"/>
    </row>
    <row r="66" spans="4:16" x14ac:dyDescent="0.25">
      <c r="D66" s="2" t="s">
        <v>57</v>
      </c>
      <c r="F66" s="2">
        <v>48</v>
      </c>
      <c r="G66" s="2">
        <v>184</v>
      </c>
      <c r="H66" s="2">
        <v>271</v>
      </c>
      <c r="I66" s="2">
        <v>308</v>
      </c>
      <c r="J66" s="2">
        <v>321</v>
      </c>
      <c r="K66" s="2">
        <v>340</v>
      </c>
      <c r="L66" s="2">
        <v>339</v>
      </c>
      <c r="M66" s="2">
        <v>333</v>
      </c>
      <c r="N66" s="2">
        <v>333</v>
      </c>
      <c r="O66" s="2">
        <v>349</v>
      </c>
      <c r="P66" s="36"/>
    </row>
    <row r="67" spans="4:16" x14ac:dyDescent="0.25">
      <c r="D67" s="2" t="s">
        <v>58</v>
      </c>
      <c r="F67" s="2">
        <v>225</v>
      </c>
      <c r="G67" s="2">
        <v>248</v>
      </c>
      <c r="H67" s="2">
        <v>293</v>
      </c>
      <c r="I67" s="2">
        <v>313</v>
      </c>
      <c r="J67" s="2">
        <v>350</v>
      </c>
      <c r="K67" s="2">
        <v>383</v>
      </c>
      <c r="L67" s="2">
        <v>405</v>
      </c>
      <c r="M67" s="2">
        <v>417</v>
      </c>
      <c r="N67" s="2">
        <v>426</v>
      </c>
      <c r="O67" s="2">
        <v>434</v>
      </c>
      <c r="P67" s="36"/>
    </row>
    <row r="68" spans="4:16" x14ac:dyDescent="0.25">
      <c r="D68" s="2" t="s">
        <v>59</v>
      </c>
      <c r="F68" s="2">
        <v>300</v>
      </c>
      <c r="G68" s="2">
        <v>418</v>
      </c>
      <c r="H68" s="2">
        <v>479</v>
      </c>
      <c r="I68" s="2">
        <v>497</v>
      </c>
      <c r="J68" s="2">
        <v>673</v>
      </c>
      <c r="K68" s="2">
        <v>671</v>
      </c>
      <c r="L68" s="2">
        <v>751</v>
      </c>
      <c r="M68" s="2">
        <v>787</v>
      </c>
      <c r="N68" s="2">
        <v>806</v>
      </c>
      <c r="O68" s="2">
        <v>847</v>
      </c>
      <c r="P68" s="36"/>
    </row>
    <row r="69" spans="4:16" x14ac:dyDescent="0.25">
      <c r="D69" s="2" t="s">
        <v>60</v>
      </c>
      <c r="F69" s="2">
        <v>369</v>
      </c>
      <c r="G69" s="2">
        <v>422</v>
      </c>
      <c r="H69" s="2">
        <v>503</v>
      </c>
      <c r="I69" s="2">
        <v>603</v>
      </c>
      <c r="J69" s="2">
        <v>608</v>
      </c>
      <c r="K69" s="2">
        <v>650</v>
      </c>
      <c r="L69" s="2">
        <v>685</v>
      </c>
      <c r="M69" s="2">
        <v>730</v>
      </c>
      <c r="N69" s="2">
        <v>765</v>
      </c>
      <c r="O69" s="2">
        <v>800</v>
      </c>
    </row>
    <row r="70" spans="4:16" x14ac:dyDescent="0.25">
      <c r="D70" s="2" t="s">
        <v>61</v>
      </c>
      <c r="F70" s="2">
        <v>183</v>
      </c>
      <c r="G70" s="2">
        <v>144</v>
      </c>
      <c r="H70" s="2">
        <v>145</v>
      </c>
      <c r="I70" s="2">
        <v>132</v>
      </c>
      <c r="J70" s="2">
        <v>139</v>
      </c>
      <c r="K70" s="2">
        <v>168</v>
      </c>
      <c r="L70" s="2">
        <v>196</v>
      </c>
      <c r="M70" s="2">
        <v>204</v>
      </c>
      <c r="N70" s="2">
        <v>214</v>
      </c>
      <c r="O70" s="2">
        <v>223</v>
      </c>
      <c r="P70" s="36"/>
    </row>
    <row r="71" spans="4:16" x14ac:dyDescent="0.25">
      <c r="D71" s="2" t="s">
        <v>62</v>
      </c>
      <c r="F71" s="37">
        <v>0</v>
      </c>
      <c r="G71" s="37">
        <v>0</v>
      </c>
      <c r="H71" s="37">
        <v>0</v>
      </c>
      <c r="I71" s="37">
        <v>0</v>
      </c>
      <c r="J71" s="37">
        <v>0</v>
      </c>
      <c r="K71" s="37">
        <v>0</v>
      </c>
      <c r="L71" s="2">
        <v>174</v>
      </c>
      <c r="M71" s="2">
        <v>171</v>
      </c>
      <c r="N71" s="2">
        <v>167</v>
      </c>
      <c r="O71" s="2">
        <v>165</v>
      </c>
      <c r="P71" s="36"/>
    </row>
    <row r="72" spans="4:16" ht="18.75" x14ac:dyDescent="0.25">
      <c r="D72" s="2" t="s">
        <v>63</v>
      </c>
      <c r="F72" s="3">
        <v>90</v>
      </c>
      <c r="G72" s="3">
        <v>66</v>
      </c>
      <c r="H72" s="37">
        <v>0</v>
      </c>
      <c r="I72" s="37">
        <v>0</v>
      </c>
      <c r="J72" s="37">
        <v>0</v>
      </c>
      <c r="K72" s="37">
        <v>0</v>
      </c>
      <c r="L72" s="37">
        <v>0</v>
      </c>
      <c r="M72" s="37">
        <v>0</v>
      </c>
      <c r="N72" s="37">
        <v>0</v>
      </c>
      <c r="O72" s="37">
        <v>0</v>
      </c>
      <c r="P72" s="36"/>
    </row>
    <row r="73" spans="4:16" x14ac:dyDescent="0.25">
      <c r="D73" s="2" t="s">
        <v>64</v>
      </c>
      <c r="F73" s="3">
        <v>153</v>
      </c>
      <c r="G73" s="3">
        <v>145</v>
      </c>
      <c r="H73" s="3">
        <v>139</v>
      </c>
      <c r="I73" s="3">
        <v>134</v>
      </c>
      <c r="J73" s="2">
        <v>132</v>
      </c>
      <c r="K73" s="2">
        <v>132</v>
      </c>
      <c r="L73" s="2">
        <v>129</v>
      </c>
      <c r="M73" s="2">
        <v>124</v>
      </c>
      <c r="N73" s="2">
        <v>118</v>
      </c>
      <c r="O73" s="2">
        <v>113</v>
      </c>
      <c r="P73" s="36"/>
    </row>
    <row r="74" spans="4:16" x14ac:dyDescent="0.25">
      <c r="D74" s="2" t="s">
        <v>65</v>
      </c>
      <c r="F74" s="37">
        <v>0</v>
      </c>
      <c r="G74" s="3">
        <v>12095</v>
      </c>
      <c r="H74" s="3">
        <v>1197</v>
      </c>
      <c r="I74" s="3">
        <v>4689</v>
      </c>
      <c r="J74" s="37">
        <v>0</v>
      </c>
      <c r="K74" s="2">
        <v>1</v>
      </c>
      <c r="L74" s="37">
        <v>0</v>
      </c>
      <c r="M74" s="37">
        <v>0</v>
      </c>
      <c r="N74" s="37">
        <v>0</v>
      </c>
      <c r="O74" s="37">
        <v>0</v>
      </c>
      <c r="P74" s="36"/>
    </row>
    <row r="75" spans="4:16" x14ac:dyDescent="0.25">
      <c r="D75" s="2" t="s">
        <v>66</v>
      </c>
      <c r="F75" s="37">
        <v>0</v>
      </c>
      <c r="G75" s="37">
        <v>0</v>
      </c>
      <c r="H75" s="37">
        <v>0</v>
      </c>
      <c r="I75" s="37">
        <v>0</v>
      </c>
      <c r="J75" s="2">
        <v>600</v>
      </c>
      <c r="K75" s="37">
        <v>0</v>
      </c>
      <c r="L75" s="37">
        <v>0</v>
      </c>
      <c r="M75" s="37">
        <v>0</v>
      </c>
      <c r="N75" s="37">
        <v>0</v>
      </c>
      <c r="O75" s="37">
        <v>0</v>
      </c>
      <c r="P75" s="36"/>
    </row>
    <row r="76" spans="4:16" x14ac:dyDescent="0.25">
      <c r="D76" s="2" t="s">
        <v>67</v>
      </c>
      <c r="F76" s="37">
        <v>0</v>
      </c>
      <c r="G76" s="37">
        <v>0</v>
      </c>
      <c r="H76" s="37">
        <v>0</v>
      </c>
      <c r="I76" s="3">
        <v>471</v>
      </c>
      <c r="J76" s="2">
        <v>273</v>
      </c>
      <c r="K76" s="2">
        <v>20</v>
      </c>
      <c r="L76" s="37">
        <v>0</v>
      </c>
      <c r="M76" s="37">
        <v>0</v>
      </c>
      <c r="N76" s="37">
        <v>0</v>
      </c>
      <c r="O76" s="37">
        <v>0</v>
      </c>
      <c r="P76" s="36"/>
    </row>
    <row r="77" spans="4:16" ht="18.75" x14ac:dyDescent="0.25">
      <c r="D77" s="2" t="s">
        <v>68</v>
      </c>
      <c r="F77" s="3">
        <v>27</v>
      </c>
      <c r="G77" s="3">
        <v>11</v>
      </c>
      <c r="H77" s="3">
        <v>157</v>
      </c>
      <c r="I77" s="3">
        <v>25</v>
      </c>
      <c r="J77" s="2">
        <v>14</v>
      </c>
      <c r="K77" s="2">
        <v>16</v>
      </c>
      <c r="L77" s="2">
        <v>17</v>
      </c>
      <c r="M77" s="2">
        <v>15</v>
      </c>
      <c r="N77" s="2">
        <v>17</v>
      </c>
      <c r="O77" s="2">
        <v>16</v>
      </c>
      <c r="P77" s="36"/>
    </row>
    <row r="78" spans="4:16" ht="16.5" thickBot="1" x14ac:dyDescent="0.3">
      <c r="F78" s="23"/>
      <c r="G78" s="23"/>
      <c r="H78" s="23"/>
      <c r="I78" s="23"/>
      <c r="J78" s="23"/>
      <c r="K78" s="23"/>
      <c r="L78" s="23"/>
      <c r="M78" s="23"/>
      <c r="N78" s="23"/>
      <c r="O78" s="23"/>
      <c r="P78" s="38"/>
    </row>
    <row r="79" spans="4:16" ht="16.5" thickBot="1" x14ac:dyDescent="0.3">
      <c r="D79" s="16" t="s">
        <v>69</v>
      </c>
      <c r="E79" s="16"/>
      <c r="F79" s="24">
        <f t="shared" ref="F79:O79" si="5">SUM(F56:F78)</f>
        <v>26689</v>
      </c>
      <c r="G79" s="24">
        <f t="shared" si="5"/>
        <v>41308</v>
      </c>
      <c r="H79" s="24">
        <f t="shared" si="5"/>
        <v>33671</v>
      </c>
      <c r="I79" s="24">
        <f t="shared" si="5"/>
        <v>39187</v>
      </c>
      <c r="J79" s="24">
        <f t="shared" si="5"/>
        <v>37576</v>
      </c>
      <c r="K79" s="24">
        <f t="shared" si="5"/>
        <v>40248</v>
      </c>
      <c r="L79" s="24">
        <f t="shared" si="5"/>
        <v>43306</v>
      </c>
      <c r="M79" s="24">
        <f t="shared" si="5"/>
        <v>45190</v>
      </c>
      <c r="N79" s="24">
        <f t="shared" si="5"/>
        <v>46889</v>
      </c>
      <c r="O79" s="24">
        <f t="shared" si="5"/>
        <v>48967</v>
      </c>
    </row>
    <row r="80" spans="4:16" x14ac:dyDescent="0.25">
      <c r="E80" s="16"/>
      <c r="F80" s="39"/>
      <c r="G80" s="39"/>
      <c r="H80" s="39"/>
      <c r="I80" s="39"/>
      <c r="J80" s="39"/>
      <c r="K80" s="39"/>
      <c r="L80" s="39"/>
      <c r="M80" s="39"/>
      <c r="N80" s="39"/>
      <c r="O80" s="2"/>
    </row>
    <row r="81" spans="1:29" ht="15.6" customHeight="1" x14ac:dyDescent="0.25">
      <c r="D81" s="2" t="s">
        <v>210</v>
      </c>
    </row>
    <row r="82" spans="1:29" ht="15.6" customHeight="1" x14ac:dyDescent="0.25">
      <c r="D82" s="2" t="s">
        <v>70</v>
      </c>
      <c r="F82" s="2"/>
      <c r="G82" s="2"/>
      <c r="H82" s="2"/>
      <c r="I82" s="2"/>
      <c r="J82" s="2"/>
      <c r="K82" s="2"/>
      <c r="L82" s="40"/>
      <c r="M82" s="40"/>
      <c r="N82" s="40"/>
      <c r="O82" s="2"/>
      <c r="P82" s="41"/>
    </row>
    <row r="83" spans="1:29" s="31" customFormat="1" ht="18" x14ac:dyDescent="0.25">
      <c r="A83" s="83"/>
      <c r="B83" s="1"/>
      <c r="C83" s="1"/>
      <c r="D83" s="2" t="s">
        <v>71</v>
      </c>
      <c r="E83" s="2"/>
      <c r="F83" s="2"/>
      <c r="G83" s="2"/>
      <c r="H83" s="2"/>
      <c r="I83" s="2"/>
      <c r="J83" s="2"/>
      <c r="K83" s="2"/>
      <c r="L83" s="40"/>
      <c r="M83" s="40"/>
      <c r="N83" s="40"/>
      <c r="O83" s="2"/>
      <c r="P83" s="41"/>
      <c r="Q83" s="2"/>
      <c r="R83" s="2"/>
      <c r="S83" s="2"/>
      <c r="T83" s="2"/>
      <c r="U83" s="2"/>
      <c r="V83" s="2"/>
    </row>
    <row r="84" spans="1:29" ht="18" x14ac:dyDescent="0.25">
      <c r="A84" s="88"/>
      <c r="B84" s="45"/>
      <c r="C84" s="45"/>
      <c r="D84" s="2" t="s">
        <v>72</v>
      </c>
      <c r="E84" s="46"/>
      <c r="F84" s="47"/>
      <c r="G84" s="47"/>
      <c r="H84" s="47"/>
      <c r="I84" s="47"/>
      <c r="J84" s="47"/>
      <c r="K84" s="47"/>
      <c r="L84" s="47"/>
      <c r="M84" s="47"/>
      <c r="N84" s="47"/>
      <c r="O84" s="31"/>
      <c r="P84" s="48"/>
      <c r="Q84" s="31"/>
      <c r="R84" s="31"/>
      <c r="S84" s="31"/>
      <c r="T84" s="31"/>
      <c r="U84" s="31"/>
      <c r="V84" s="31"/>
    </row>
    <row r="85" spans="1:29" s="11" customFormat="1" x14ac:dyDescent="0.25">
      <c r="A85" s="83"/>
      <c r="B85" s="1"/>
      <c r="C85" s="1"/>
      <c r="D85" s="2"/>
      <c r="E85" s="2"/>
      <c r="F85" s="3"/>
      <c r="G85" s="3"/>
      <c r="H85" s="3"/>
      <c r="I85" s="3"/>
      <c r="J85" s="3"/>
      <c r="K85" s="3"/>
      <c r="L85" s="3"/>
      <c r="M85" s="3"/>
      <c r="N85" s="3"/>
      <c r="O85" s="3"/>
      <c r="P85" s="4"/>
      <c r="Q85" s="2"/>
      <c r="R85" s="2"/>
      <c r="S85" s="2"/>
      <c r="T85" s="2"/>
      <c r="U85" s="2"/>
      <c r="V85" s="2"/>
      <c r="W85" s="2"/>
      <c r="X85" s="2"/>
      <c r="Y85" s="2"/>
      <c r="Z85" s="2"/>
      <c r="AA85" s="2"/>
      <c r="AB85" s="2"/>
      <c r="AC85" s="2"/>
    </row>
    <row r="86" spans="1:29" s="11" customFormat="1" ht="18" x14ac:dyDescent="0.25">
      <c r="A86" s="83" t="s">
        <v>25</v>
      </c>
      <c r="B86" s="1"/>
      <c r="C86" s="1"/>
      <c r="D86" s="31" t="s">
        <v>34</v>
      </c>
      <c r="E86" s="16"/>
      <c r="F86" s="39"/>
      <c r="G86" s="39"/>
      <c r="H86" s="39"/>
      <c r="I86" s="39"/>
      <c r="J86" s="39"/>
      <c r="K86" s="39"/>
      <c r="L86" s="39"/>
      <c r="M86" s="39"/>
      <c r="N86" s="39"/>
      <c r="O86" s="2"/>
      <c r="P86" s="4"/>
      <c r="Q86" s="2"/>
      <c r="R86" s="2"/>
      <c r="S86" s="2"/>
      <c r="T86" s="2"/>
      <c r="U86" s="2"/>
      <c r="V86" s="2"/>
    </row>
    <row r="87" spans="1:29" s="14" customFormat="1" ht="31.5" customHeight="1" x14ac:dyDescent="0.25">
      <c r="A87" s="83"/>
      <c r="B87" s="1"/>
      <c r="C87" s="1"/>
      <c r="D87" s="11"/>
      <c r="E87" s="11"/>
      <c r="F87" s="3"/>
      <c r="G87" s="3"/>
      <c r="H87" s="3"/>
      <c r="I87" s="3"/>
      <c r="J87" s="3"/>
      <c r="K87" s="3"/>
      <c r="L87" s="3"/>
      <c r="M87" s="3"/>
      <c r="N87" s="3"/>
      <c r="O87" s="3"/>
      <c r="P87" s="3"/>
      <c r="Q87" s="11"/>
      <c r="R87" s="11"/>
      <c r="S87" s="11"/>
      <c r="T87" s="11"/>
      <c r="U87" s="11"/>
      <c r="V87" s="11"/>
      <c r="W87" s="11"/>
      <c r="X87" s="11"/>
      <c r="Y87" s="11"/>
      <c r="Z87" s="11"/>
      <c r="AA87" s="11"/>
      <c r="AB87" s="11"/>
      <c r="AC87" s="11"/>
    </row>
    <row r="88" spans="1:29" ht="18.75" x14ac:dyDescent="0.25">
      <c r="A88" s="87"/>
      <c r="D88" s="11" t="s">
        <v>73</v>
      </c>
      <c r="E88" s="11"/>
      <c r="F88" s="12" t="str">
        <f>F$35</f>
        <v>2019</v>
      </c>
      <c r="G88" s="12" t="str">
        <f t="shared" ref="G88:O88" si="6">G$35</f>
        <v>2020</v>
      </c>
      <c r="H88" s="12" t="str">
        <f t="shared" si="6"/>
        <v>2021</v>
      </c>
      <c r="I88" s="12" t="str">
        <f t="shared" si="6"/>
        <v>2022</v>
      </c>
      <c r="J88" s="12" t="str">
        <f t="shared" si="6"/>
        <v>2023</v>
      </c>
      <c r="K88" s="12" t="str">
        <f t="shared" si="6"/>
        <v>2024</v>
      </c>
      <c r="L88" s="12" t="str">
        <f t="shared" si="6"/>
        <v>2025</v>
      </c>
      <c r="M88" s="12" t="str">
        <f t="shared" si="6"/>
        <v>2026</v>
      </c>
      <c r="N88" s="12" t="str">
        <f t="shared" si="6"/>
        <v>2027</v>
      </c>
      <c r="O88" s="12" t="str">
        <f t="shared" si="6"/>
        <v>2028</v>
      </c>
      <c r="P88" s="38"/>
      <c r="Q88" s="11"/>
      <c r="R88" s="11"/>
      <c r="S88" s="11"/>
      <c r="T88" s="11"/>
      <c r="U88" s="11"/>
      <c r="V88" s="11"/>
      <c r="W88" s="14"/>
      <c r="X88" s="14"/>
      <c r="Y88" s="14"/>
      <c r="Z88" s="14"/>
      <c r="AA88" s="14"/>
      <c r="AB88" s="14"/>
      <c r="AC88" s="14"/>
    </row>
    <row r="89" spans="1:29" x14ac:dyDescent="0.25">
      <c r="B89" s="34"/>
      <c r="C89" s="34"/>
      <c r="D89" s="16" t="s">
        <v>74</v>
      </c>
      <c r="E89" s="16"/>
      <c r="F89" s="43" t="s">
        <v>11</v>
      </c>
      <c r="G89" s="43" t="s">
        <v>11</v>
      </c>
      <c r="H89" s="43" t="s">
        <v>11</v>
      </c>
      <c r="I89" s="43" t="s">
        <v>11</v>
      </c>
      <c r="J89" s="43" t="s">
        <v>11</v>
      </c>
      <c r="K89" s="43" t="str">
        <f>$K$54</f>
        <v>Forecast</v>
      </c>
      <c r="L89" s="43" t="s">
        <v>12</v>
      </c>
      <c r="M89" s="43" t="s">
        <v>12</v>
      </c>
      <c r="N89" s="43" t="s">
        <v>12</v>
      </c>
      <c r="O89" s="43" t="s">
        <v>12</v>
      </c>
      <c r="P89" s="44"/>
      <c r="Q89" s="14"/>
      <c r="R89" s="14"/>
      <c r="S89" s="14"/>
      <c r="T89" s="14"/>
      <c r="U89" s="14"/>
      <c r="V89" s="14"/>
    </row>
    <row r="90" spans="1:29" ht="15.75" customHeight="1" x14ac:dyDescent="0.25">
      <c r="O90" s="2"/>
      <c r="P90" s="36"/>
    </row>
    <row r="91" spans="1:29" ht="15.75" customHeight="1" x14ac:dyDescent="0.25">
      <c r="D91" s="2" t="s">
        <v>47</v>
      </c>
      <c r="F91" s="2">
        <v>767</v>
      </c>
      <c r="G91" s="2">
        <v>795</v>
      </c>
      <c r="H91" s="2">
        <v>825</v>
      </c>
      <c r="I91" s="2">
        <v>848</v>
      </c>
      <c r="J91" s="2">
        <v>870</v>
      </c>
      <c r="K91" s="2">
        <v>898.57515717441913</v>
      </c>
      <c r="L91" s="2">
        <v>927.3757241895845</v>
      </c>
      <c r="M91" s="2">
        <v>957.53212235915089</v>
      </c>
      <c r="N91" s="2">
        <v>988.81655494138374</v>
      </c>
      <c r="O91" s="2">
        <v>1020.5362506770332</v>
      </c>
      <c r="P91" s="36"/>
    </row>
    <row r="92" spans="1:29" ht="15.75" customHeight="1" x14ac:dyDescent="0.25">
      <c r="D92" s="2" t="s">
        <v>48</v>
      </c>
      <c r="F92" s="2">
        <v>139</v>
      </c>
      <c r="G92" s="2">
        <v>162</v>
      </c>
      <c r="H92" s="2">
        <v>211</v>
      </c>
      <c r="I92" s="2">
        <v>193</v>
      </c>
      <c r="J92" s="2">
        <v>177</v>
      </c>
      <c r="K92" s="2">
        <v>193.37839651371235</v>
      </c>
      <c r="L92" s="2">
        <v>204.27374049425379</v>
      </c>
      <c r="M92" s="2">
        <v>200.1370294962849</v>
      </c>
      <c r="N92" s="2">
        <v>194.74683193545624</v>
      </c>
      <c r="O92" s="2">
        <v>192.04118029683198</v>
      </c>
      <c r="P92" s="36"/>
    </row>
    <row r="93" spans="1:29" x14ac:dyDescent="0.25">
      <c r="D93" s="2" t="s">
        <v>75</v>
      </c>
      <c r="F93" s="2">
        <v>95</v>
      </c>
      <c r="G93" s="2">
        <v>96</v>
      </c>
      <c r="H93" s="2">
        <v>97</v>
      </c>
      <c r="I93" s="2">
        <v>98</v>
      </c>
      <c r="J93" s="2">
        <v>103</v>
      </c>
      <c r="K93" s="2">
        <v>104.88958840428215</v>
      </c>
      <c r="L93" s="2">
        <v>106.76196808518499</v>
      </c>
      <c r="M93" s="2">
        <v>107.68129265841576</v>
      </c>
      <c r="N93" s="2">
        <v>108.14003421478697</v>
      </c>
      <c r="O93" s="2">
        <v>108.21879693116723</v>
      </c>
      <c r="P93" s="36"/>
    </row>
    <row r="94" spans="1:29" x14ac:dyDescent="0.25">
      <c r="D94" s="2" t="s">
        <v>76</v>
      </c>
      <c r="F94" s="2">
        <v>59</v>
      </c>
      <c r="G94" s="2">
        <v>61</v>
      </c>
      <c r="H94" s="2">
        <v>66</v>
      </c>
      <c r="I94" s="2">
        <v>70</v>
      </c>
      <c r="J94" s="2">
        <v>73</v>
      </c>
      <c r="K94" s="2">
        <v>75.751953035648043</v>
      </c>
      <c r="L94" s="2">
        <v>78.133381129690179</v>
      </c>
      <c r="M94" s="2">
        <v>76.292223427395967</v>
      </c>
      <c r="N94" s="2">
        <v>74.172733115268343</v>
      </c>
      <c r="O94" s="2">
        <v>72.712243031503675</v>
      </c>
      <c r="P94" s="36"/>
    </row>
    <row r="95" spans="1:29" x14ac:dyDescent="0.25">
      <c r="D95" s="2" t="s">
        <v>77</v>
      </c>
      <c r="F95" s="2">
        <v>295</v>
      </c>
      <c r="G95" s="2">
        <v>318</v>
      </c>
      <c r="H95" s="2">
        <v>364</v>
      </c>
      <c r="I95" s="2">
        <v>353</v>
      </c>
      <c r="J95" s="2">
        <v>347</v>
      </c>
      <c r="K95" s="2">
        <v>357.98154867753567</v>
      </c>
      <c r="L95" s="2">
        <v>370.27729941312992</v>
      </c>
      <c r="M95" s="2">
        <v>370.17856702177642</v>
      </c>
      <c r="N95" s="2">
        <v>364.59898636652781</v>
      </c>
      <c r="O95" s="2">
        <v>364.93261611741332</v>
      </c>
      <c r="P95" s="36"/>
    </row>
    <row r="96" spans="1:29" x14ac:dyDescent="0.25">
      <c r="G96" s="49"/>
      <c r="O96" s="2"/>
    </row>
    <row r="97" spans="1:29" x14ac:dyDescent="0.25">
      <c r="D97" s="2" t="s">
        <v>78</v>
      </c>
      <c r="E97" s="11"/>
      <c r="F97" s="50"/>
      <c r="G97" s="50"/>
      <c r="H97" s="50"/>
      <c r="I97" s="50"/>
      <c r="J97" s="50"/>
      <c r="K97" s="50"/>
      <c r="L97" s="50"/>
      <c r="M97" s="50"/>
      <c r="N97" s="50"/>
      <c r="O97" s="2"/>
    </row>
    <row r="98" spans="1:29" x14ac:dyDescent="0.25">
      <c r="E98" s="11"/>
      <c r="F98" s="50"/>
      <c r="G98" s="50"/>
      <c r="H98" s="50"/>
      <c r="I98" s="50"/>
      <c r="J98" s="50"/>
      <c r="L98" s="50"/>
      <c r="M98" s="50"/>
      <c r="N98" s="50"/>
      <c r="O98" s="2"/>
    </row>
    <row r="99" spans="1:29" s="11" customFormat="1" ht="18" x14ac:dyDescent="0.25">
      <c r="A99" s="83"/>
      <c r="B99" s="1"/>
      <c r="C99" s="1"/>
      <c r="D99" s="31" t="s">
        <v>79</v>
      </c>
      <c r="E99" s="2"/>
      <c r="F99" s="3"/>
      <c r="G99" s="49"/>
      <c r="H99" s="3"/>
      <c r="I99" s="3"/>
      <c r="J99" s="3"/>
      <c r="K99" s="3"/>
      <c r="L99" s="3"/>
      <c r="M99" s="3"/>
      <c r="N99" s="3"/>
      <c r="O99" s="2"/>
      <c r="P99" s="4"/>
      <c r="Q99" s="2"/>
      <c r="R99" s="2"/>
      <c r="S99" s="2"/>
      <c r="T99" s="2"/>
      <c r="U99" s="2"/>
      <c r="V99" s="2"/>
      <c r="W99" s="2"/>
      <c r="X99" s="2"/>
      <c r="Y99" s="2"/>
      <c r="Z99" s="2"/>
      <c r="AA99" s="2"/>
      <c r="AB99" s="2"/>
      <c r="AC99" s="2"/>
    </row>
    <row r="100" spans="1:29" x14ac:dyDescent="0.25">
      <c r="D100" s="11"/>
      <c r="E100" s="11"/>
      <c r="F100" s="50"/>
      <c r="G100" s="50"/>
      <c r="H100" s="50"/>
      <c r="I100" s="50"/>
      <c r="J100" s="50"/>
      <c r="K100" s="50"/>
      <c r="L100" s="50"/>
      <c r="M100" s="50"/>
      <c r="N100" s="50"/>
      <c r="O100" s="2"/>
      <c r="P100" s="41"/>
      <c r="W100" s="11"/>
      <c r="X100" s="11"/>
      <c r="Y100" s="11"/>
      <c r="Z100" s="11"/>
      <c r="AA100" s="11"/>
      <c r="AB100" s="11"/>
      <c r="AC100" s="11"/>
    </row>
    <row r="101" spans="1:29" s="14" customFormat="1" ht="31.5" customHeight="1" x14ac:dyDescent="0.25">
      <c r="A101" s="86" t="s">
        <v>80</v>
      </c>
      <c r="B101" s="1"/>
      <c r="C101" s="1"/>
      <c r="D101" s="11" t="s">
        <v>81</v>
      </c>
      <c r="E101" s="11"/>
      <c r="F101" s="3"/>
      <c r="G101" s="3"/>
      <c r="H101" s="3"/>
      <c r="I101" s="3"/>
      <c r="J101" s="3"/>
      <c r="K101" s="3"/>
      <c r="L101" s="3"/>
      <c r="M101" s="3"/>
      <c r="N101" s="3"/>
      <c r="O101" s="11"/>
      <c r="P101" s="42"/>
      <c r="Q101" s="11"/>
      <c r="R101" s="11"/>
      <c r="S101" s="11"/>
      <c r="T101" s="11"/>
      <c r="U101" s="11"/>
      <c r="V101" s="11"/>
      <c r="W101" s="2"/>
      <c r="X101" s="2"/>
      <c r="Y101" s="2"/>
      <c r="Z101" s="2"/>
      <c r="AA101" s="2"/>
      <c r="AB101" s="2"/>
      <c r="AC101" s="2"/>
    </row>
    <row r="102" spans="1:29" x14ac:dyDescent="0.25">
      <c r="A102" s="87"/>
      <c r="D102" s="11"/>
      <c r="E102" s="11"/>
      <c r="F102" s="12" t="str">
        <f>F$35</f>
        <v>2019</v>
      </c>
      <c r="G102" s="12" t="str">
        <f t="shared" ref="G102:O102" si="7">G$35</f>
        <v>2020</v>
      </c>
      <c r="H102" s="12" t="str">
        <f t="shared" si="7"/>
        <v>2021</v>
      </c>
      <c r="I102" s="12" t="str">
        <f t="shared" si="7"/>
        <v>2022</v>
      </c>
      <c r="J102" s="12" t="str">
        <f t="shared" si="7"/>
        <v>2023</v>
      </c>
      <c r="K102" s="12" t="str">
        <f t="shared" si="7"/>
        <v>2024</v>
      </c>
      <c r="L102" s="12" t="str">
        <f t="shared" si="7"/>
        <v>2025</v>
      </c>
      <c r="M102" s="12" t="str">
        <f t="shared" si="7"/>
        <v>2026</v>
      </c>
      <c r="N102" s="12" t="str">
        <f t="shared" si="7"/>
        <v>2027</v>
      </c>
      <c r="O102" s="12" t="str">
        <f t="shared" si="7"/>
        <v>2028</v>
      </c>
      <c r="P102" s="38"/>
      <c r="W102" s="14"/>
      <c r="X102" s="14"/>
      <c r="Y102" s="14"/>
      <c r="Z102" s="14"/>
      <c r="AA102" s="14"/>
      <c r="AB102" s="14"/>
      <c r="AC102" s="14"/>
    </row>
    <row r="103" spans="1:29" x14ac:dyDescent="0.25">
      <c r="B103" s="34"/>
      <c r="C103" s="34"/>
      <c r="D103" s="16" t="s">
        <v>10</v>
      </c>
      <c r="E103" s="16"/>
      <c r="F103" s="43" t="s">
        <v>11</v>
      </c>
      <c r="G103" s="43" t="s">
        <v>11</v>
      </c>
      <c r="H103" s="43" t="s">
        <v>11</v>
      </c>
      <c r="I103" s="43" t="s">
        <v>11</v>
      </c>
      <c r="J103" s="43" t="s">
        <v>11</v>
      </c>
      <c r="K103" s="43" t="str">
        <f>K89</f>
        <v>Forecast</v>
      </c>
      <c r="L103" s="43" t="s">
        <v>12</v>
      </c>
      <c r="M103" s="43" t="s">
        <v>12</v>
      </c>
      <c r="N103" s="43" t="s">
        <v>12</v>
      </c>
      <c r="O103" s="43" t="s">
        <v>12</v>
      </c>
      <c r="P103" s="44"/>
      <c r="Q103" s="14"/>
      <c r="R103" s="14"/>
      <c r="S103" s="14"/>
      <c r="T103" s="14"/>
      <c r="U103" s="14"/>
      <c r="V103" s="14"/>
    </row>
    <row r="104" spans="1:29" x14ac:dyDescent="0.25">
      <c r="O104" s="2"/>
      <c r="P104" s="36"/>
    </row>
    <row r="105" spans="1:29" x14ac:dyDescent="0.25">
      <c r="D105" s="2" t="s">
        <v>82</v>
      </c>
      <c r="F105" s="2">
        <v>210</v>
      </c>
      <c r="G105" s="2">
        <v>236</v>
      </c>
      <c r="H105" s="2">
        <v>298</v>
      </c>
      <c r="I105" s="2">
        <v>386</v>
      </c>
      <c r="J105" s="2">
        <v>222</v>
      </c>
      <c r="K105" s="2">
        <v>269</v>
      </c>
      <c r="L105" s="2">
        <v>232</v>
      </c>
      <c r="M105" s="2">
        <v>214</v>
      </c>
      <c r="N105" s="2">
        <v>214</v>
      </c>
      <c r="O105" s="2">
        <v>210</v>
      </c>
      <c r="P105" s="36"/>
    </row>
    <row r="106" spans="1:29" ht="18.75" x14ac:dyDescent="0.25">
      <c r="D106" s="51" t="s">
        <v>83</v>
      </c>
      <c r="F106" s="2">
        <v>13968</v>
      </c>
      <c r="G106" s="2">
        <v>15537</v>
      </c>
      <c r="H106" s="2">
        <v>16837</v>
      </c>
      <c r="I106" s="2">
        <v>17727</v>
      </c>
      <c r="J106" s="2">
        <v>21363</v>
      </c>
      <c r="K106" s="2">
        <v>23784</v>
      </c>
      <c r="L106" s="2">
        <v>24477</v>
      </c>
      <c r="M106" s="2">
        <v>25771</v>
      </c>
      <c r="N106" s="2">
        <v>27098</v>
      </c>
      <c r="O106" s="2">
        <v>27107</v>
      </c>
      <c r="P106" s="36"/>
    </row>
    <row r="107" spans="1:29" x14ac:dyDescent="0.25">
      <c r="D107" s="51" t="s">
        <v>84</v>
      </c>
      <c r="F107" s="2">
        <v>1358</v>
      </c>
      <c r="G107" s="2">
        <v>1599</v>
      </c>
      <c r="H107" s="2">
        <v>1659</v>
      </c>
      <c r="I107" s="2">
        <v>1870</v>
      </c>
      <c r="J107" s="2">
        <v>2062</v>
      </c>
      <c r="K107" s="2">
        <v>2361</v>
      </c>
      <c r="L107" s="2">
        <v>2594</v>
      </c>
      <c r="M107" s="2">
        <v>2508</v>
      </c>
      <c r="N107" s="2">
        <v>2518</v>
      </c>
      <c r="O107" s="2">
        <v>2538</v>
      </c>
      <c r="P107" s="36"/>
    </row>
    <row r="108" spans="1:29" ht="18.75" x14ac:dyDescent="0.25">
      <c r="D108" s="51" t="s">
        <v>85</v>
      </c>
      <c r="F108" s="2">
        <v>985</v>
      </c>
      <c r="G108" s="2">
        <v>1040</v>
      </c>
      <c r="H108" s="2">
        <v>1045</v>
      </c>
      <c r="I108" s="2">
        <v>1085</v>
      </c>
      <c r="J108" s="2">
        <v>1186</v>
      </c>
      <c r="K108" s="2">
        <v>1806</v>
      </c>
      <c r="L108" s="2">
        <v>1582</v>
      </c>
      <c r="M108" s="2">
        <v>1604</v>
      </c>
      <c r="N108" s="2">
        <v>1618</v>
      </c>
      <c r="O108" s="2">
        <v>1619</v>
      </c>
      <c r="P108" s="36"/>
    </row>
    <row r="109" spans="1:29" ht="18.75" customHeight="1" x14ac:dyDescent="0.25">
      <c r="D109" s="2" t="s">
        <v>86</v>
      </c>
      <c r="F109" s="2">
        <v>1014</v>
      </c>
      <c r="G109" s="2">
        <v>767</v>
      </c>
      <c r="H109" s="2">
        <v>623</v>
      </c>
      <c r="I109" s="2">
        <v>770</v>
      </c>
      <c r="J109" s="2">
        <v>583</v>
      </c>
      <c r="K109" s="2">
        <v>620</v>
      </c>
      <c r="L109" s="2">
        <v>624</v>
      </c>
      <c r="M109" s="2">
        <v>629</v>
      </c>
      <c r="N109" s="2">
        <v>642</v>
      </c>
      <c r="O109" s="2">
        <v>661</v>
      </c>
      <c r="P109" s="36"/>
    </row>
    <row r="110" spans="1:29" x14ac:dyDescent="0.25">
      <c r="D110" s="2" t="s">
        <v>87</v>
      </c>
      <c r="F110" s="2">
        <v>705</v>
      </c>
      <c r="G110" s="2">
        <v>679</v>
      </c>
      <c r="H110" s="2">
        <v>1038</v>
      </c>
      <c r="I110" s="2">
        <v>896</v>
      </c>
      <c r="J110" s="2">
        <v>952</v>
      </c>
      <c r="K110" s="2">
        <v>1010</v>
      </c>
      <c r="L110" s="2">
        <v>1071</v>
      </c>
      <c r="M110" s="2">
        <v>1162</v>
      </c>
      <c r="N110" s="2">
        <v>1265</v>
      </c>
      <c r="O110" s="2">
        <v>1362</v>
      </c>
      <c r="P110" s="36"/>
    </row>
    <row r="111" spans="1:29" ht="18.75" x14ac:dyDescent="0.25">
      <c r="D111" s="2" t="s">
        <v>88</v>
      </c>
      <c r="F111" s="37">
        <v>0</v>
      </c>
      <c r="G111" s="37">
        <v>0</v>
      </c>
      <c r="H111" s="2">
        <v>1261</v>
      </c>
      <c r="I111" s="2">
        <v>4965</v>
      </c>
      <c r="J111" s="2">
        <v>2112</v>
      </c>
      <c r="K111" s="2">
        <v>316</v>
      </c>
      <c r="L111" s="37">
        <v>0</v>
      </c>
      <c r="M111" s="37">
        <v>0</v>
      </c>
      <c r="N111" s="37">
        <v>0</v>
      </c>
      <c r="O111" s="37">
        <v>0</v>
      </c>
    </row>
    <row r="112" spans="1:29" x14ac:dyDescent="0.25">
      <c r="D112" s="2" t="s">
        <v>89</v>
      </c>
      <c r="F112" s="2">
        <v>28</v>
      </c>
      <c r="G112" s="2">
        <v>33</v>
      </c>
      <c r="H112" s="2">
        <v>23</v>
      </c>
      <c r="I112" s="2">
        <v>82</v>
      </c>
      <c r="J112" s="2">
        <v>9</v>
      </c>
      <c r="K112" s="2">
        <v>10</v>
      </c>
      <c r="L112" s="2">
        <v>7</v>
      </c>
      <c r="M112" s="2">
        <v>5</v>
      </c>
      <c r="N112" s="2">
        <v>7</v>
      </c>
      <c r="O112" s="2">
        <v>8</v>
      </c>
    </row>
    <row r="113" spans="1:29" ht="16.5" thickBot="1" x14ac:dyDescent="0.3">
      <c r="F113" s="23"/>
      <c r="G113" s="23"/>
      <c r="H113" s="23"/>
      <c r="I113" s="23"/>
      <c r="J113" s="23"/>
      <c r="K113" s="23"/>
      <c r="L113" s="23"/>
      <c r="M113" s="23"/>
      <c r="N113" s="23"/>
      <c r="O113" s="23"/>
      <c r="P113" s="52"/>
    </row>
    <row r="114" spans="1:29" ht="15" customHeight="1" thickBot="1" x14ac:dyDescent="0.3">
      <c r="D114" s="16" t="s">
        <v>81</v>
      </c>
      <c r="E114" s="16"/>
      <c r="F114" s="24">
        <f>SUM(F105:F113)</f>
        <v>18268</v>
      </c>
      <c r="G114" s="24">
        <f t="shared" ref="G114:O114" si="8">SUM(G105:G113)</f>
        <v>19891</v>
      </c>
      <c r="H114" s="24">
        <f t="shared" si="8"/>
        <v>22784</v>
      </c>
      <c r="I114" s="24">
        <f t="shared" si="8"/>
        <v>27781</v>
      </c>
      <c r="J114" s="24">
        <f t="shared" si="8"/>
        <v>28489</v>
      </c>
      <c r="K114" s="24">
        <f t="shared" si="8"/>
        <v>30176</v>
      </c>
      <c r="L114" s="24">
        <f t="shared" si="8"/>
        <v>30587</v>
      </c>
      <c r="M114" s="24">
        <f t="shared" si="8"/>
        <v>31893</v>
      </c>
      <c r="N114" s="24">
        <f t="shared" si="8"/>
        <v>33362</v>
      </c>
      <c r="O114" s="24">
        <f t="shared" si="8"/>
        <v>33505</v>
      </c>
      <c r="P114" s="38"/>
    </row>
    <row r="115" spans="1:29" ht="15" customHeight="1" x14ac:dyDescent="0.25">
      <c r="D115" s="16"/>
      <c r="E115" s="16"/>
      <c r="F115" s="39"/>
      <c r="G115" s="39"/>
      <c r="H115" s="39"/>
      <c r="I115" s="39"/>
      <c r="J115" s="39"/>
      <c r="K115" s="39"/>
      <c r="L115" s="39"/>
      <c r="M115" s="39"/>
      <c r="N115" s="39"/>
      <c r="O115" s="2"/>
      <c r="P115" s="39"/>
    </row>
    <row r="116" spans="1:29" ht="15" customHeight="1" x14ac:dyDescent="0.25">
      <c r="D116" s="53" t="s">
        <v>90</v>
      </c>
      <c r="E116" s="16"/>
      <c r="F116" s="39"/>
      <c r="G116" s="39"/>
      <c r="H116" s="39"/>
      <c r="I116" s="39"/>
      <c r="J116" s="39"/>
      <c r="K116" s="39"/>
      <c r="L116" s="39"/>
      <c r="M116" s="39"/>
      <c r="N116" s="39"/>
      <c r="O116" s="2"/>
      <c r="P116" s="39"/>
    </row>
    <row r="117" spans="1:29" ht="15" customHeight="1" x14ac:dyDescent="0.25">
      <c r="D117" s="54" t="s">
        <v>91</v>
      </c>
      <c r="E117" s="16"/>
      <c r="F117" s="39"/>
      <c r="G117" s="39"/>
      <c r="H117" s="39"/>
      <c r="I117" s="39"/>
      <c r="J117" s="39"/>
      <c r="K117" s="39"/>
      <c r="L117" s="39"/>
      <c r="M117" s="39"/>
      <c r="N117" s="39"/>
      <c r="O117" s="2"/>
      <c r="P117" s="39"/>
    </row>
    <row r="118" spans="1:29" x14ac:dyDescent="0.25">
      <c r="D118" s="53" t="s">
        <v>92</v>
      </c>
      <c r="E118" s="16"/>
      <c r="F118" s="39"/>
      <c r="G118" s="39"/>
      <c r="H118" s="39"/>
      <c r="I118" s="39"/>
      <c r="J118" s="39"/>
      <c r="K118" s="39"/>
      <c r="L118" s="39"/>
      <c r="M118" s="39"/>
      <c r="N118" s="39"/>
      <c r="O118" s="2"/>
      <c r="P118" s="39"/>
    </row>
    <row r="119" spans="1:29" x14ac:dyDescent="0.25">
      <c r="E119" s="16"/>
      <c r="F119" s="39"/>
      <c r="G119" s="39"/>
      <c r="H119" s="39"/>
      <c r="I119" s="39"/>
      <c r="J119" s="39"/>
      <c r="K119" s="39"/>
      <c r="L119" s="39"/>
      <c r="M119" s="39"/>
      <c r="N119" s="39"/>
      <c r="O119" s="2"/>
      <c r="P119" s="39"/>
    </row>
    <row r="120" spans="1:29" s="11" customFormat="1" ht="18" x14ac:dyDescent="0.25">
      <c r="A120" s="83"/>
      <c r="B120" s="1"/>
      <c r="C120" s="1"/>
      <c r="D120" s="31" t="s">
        <v>34</v>
      </c>
      <c r="F120" s="50"/>
      <c r="G120" s="50"/>
      <c r="H120" s="50"/>
      <c r="I120" s="50"/>
      <c r="J120" s="37"/>
      <c r="K120" s="37"/>
      <c r="L120" s="37"/>
      <c r="M120" s="37"/>
      <c r="N120" s="37"/>
      <c r="O120" s="37"/>
      <c r="P120" s="41"/>
      <c r="Q120" s="2"/>
      <c r="R120" s="2"/>
      <c r="S120" s="2"/>
      <c r="T120" s="2"/>
      <c r="U120" s="2"/>
      <c r="V120" s="2"/>
      <c r="W120" s="2"/>
      <c r="X120" s="2"/>
      <c r="Y120" s="2"/>
      <c r="Z120" s="2"/>
      <c r="AA120" s="2"/>
      <c r="AB120" s="2"/>
      <c r="AC120" s="2"/>
    </row>
    <row r="121" spans="1:29" s="11" customFormat="1" ht="18" x14ac:dyDescent="0.25">
      <c r="A121" s="89"/>
      <c r="B121" s="1"/>
      <c r="C121" s="1"/>
      <c r="D121" s="31"/>
      <c r="F121" s="50"/>
      <c r="G121" s="50"/>
      <c r="H121" s="50"/>
      <c r="I121" s="50"/>
      <c r="J121" s="37"/>
      <c r="K121" s="37"/>
      <c r="L121" s="37"/>
      <c r="M121" s="37"/>
      <c r="N121" s="37"/>
      <c r="O121" s="37"/>
      <c r="P121" s="41"/>
      <c r="Q121" s="2"/>
      <c r="R121" s="2"/>
      <c r="S121" s="2"/>
      <c r="T121" s="2"/>
      <c r="U121" s="2"/>
      <c r="V121" s="2"/>
    </row>
    <row r="122" spans="1:29" s="14" customFormat="1" x14ac:dyDescent="0.25">
      <c r="A122" s="86" t="s">
        <v>93</v>
      </c>
      <c r="B122" s="1"/>
      <c r="C122" s="1"/>
      <c r="D122" s="11" t="s">
        <v>94</v>
      </c>
      <c r="E122" s="11"/>
      <c r="F122" s="3"/>
      <c r="G122" s="3"/>
      <c r="H122" s="3"/>
      <c r="I122" s="3"/>
      <c r="J122" s="3"/>
      <c r="K122" s="3"/>
      <c r="L122" s="3"/>
      <c r="M122" s="3"/>
      <c r="N122" s="3"/>
      <c r="O122" s="11"/>
      <c r="P122" s="42"/>
      <c r="Q122" s="11"/>
      <c r="R122" s="11"/>
      <c r="S122" s="11"/>
      <c r="T122" s="11"/>
      <c r="U122" s="11"/>
      <c r="V122" s="11"/>
      <c r="W122" s="11"/>
      <c r="X122" s="11"/>
      <c r="Y122" s="11"/>
      <c r="Z122" s="11"/>
      <c r="AA122" s="11"/>
      <c r="AB122" s="11"/>
      <c r="AC122" s="11"/>
    </row>
    <row r="123" spans="1:29" x14ac:dyDescent="0.25">
      <c r="A123" s="87"/>
      <c r="D123" s="11"/>
      <c r="E123" s="11"/>
      <c r="F123" s="12" t="str">
        <f>F$35</f>
        <v>2019</v>
      </c>
      <c r="G123" s="12" t="str">
        <f t="shared" ref="G123:O123" si="9">G$35</f>
        <v>2020</v>
      </c>
      <c r="H123" s="12" t="str">
        <f t="shared" si="9"/>
        <v>2021</v>
      </c>
      <c r="I123" s="12" t="str">
        <f t="shared" si="9"/>
        <v>2022</v>
      </c>
      <c r="J123" s="12" t="str">
        <f t="shared" si="9"/>
        <v>2023</v>
      </c>
      <c r="K123" s="12" t="str">
        <f t="shared" si="9"/>
        <v>2024</v>
      </c>
      <c r="L123" s="12" t="str">
        <f t="shared" si="9"/>
        <v>2025</v>
      </c>
      <c r="M123" s="12" t="str">
        <f t="shared" si="9"/>
        <v>2026</v>
      </c>
      <c r="N123" s="12" t="str">
        <f t="shared" si="9"/>
        <v>2027</v>
      </c>
      <c r="O123" s="12" t="str">
        <f t="shared" si="9"/>
        <v>2028</v>
      </c>
      <c r="P123" s="38"/>
      <c r="Q123" s="11"/>
      <c r="R123" s="11"/>
      <c r="S123" s="11"/>
      <c r="T123" s="11"/>
      <c r="U123" s="11"/>
      <c r="V123" s="11"/>
      <c r="W123" s="14"/>
      <c r="X123" s="14"/>
      <c r="Y123" s="14"/>
      <c r="Z123" s="14"/>
      <c r="AA123" s="14"/>
      <c r="AB123" s="14"/>
      <c r="AC123" s="14"/>
    </row>
    <row r="124" spans="1:29" x14ac:dyDescent="0.25">
      <c r="B124" s="34"/>
      <c r="C124" s="34"/>
      <c r="D124" s="16" t="s">
        <v>10</v>
      </c>
      <c r="E124" s="16"/>
      <c r="F124" s="35" t="s">
        <v>11</v>
      </c>
      <c r="G124" s="35" t="s">
        <v>11</v>
      </c>
      <c r="H124" s="35" t="s">
        <v>11</v>
      </c>
      <c r="I124" s="35" t="s">
        <v>11</v>
      </c>
      <c r="J124" s="35" t="s">
        <v>11</v>
      </c>
      <c r="K124" s="43" t="str">
        <f>$K$54</f>
        <v>Forecast</v>
      </c>
      <c r="L124" s="35" t="s">
        <v>12</v>
      </c>
      <c r="M124" s="35" t="s">
        <v>12</v>
      </c>
      <c r="N124" s="35" t="s">
        <v>12</v>
      </c>
      <c r="O124" s="35" t="s">
        <v>12</v>
      </c>
      <c r="P124" s="44"/>
      <c r="Q124" s="14"/>
      <c r="R124" s="14"/>
      <c r="S124" s="14"/>
      <c r="T124" s="14"/>
      <c r="U124" s="14"/>
      <c r="V124" s="14"/>
    </row>
    <row r="125" spans="1:29" x14ac:dyDescent="0.25">
      <c r="O125" s="2"/>
      <c r="P125" s="36"/>
    </row>
    <row r="126" spans="1:29" x14ac:dyDescent="0.25">
      <c r="D126" s="2" t="s">
        <v>95</v>
      </c>
      <c r="F126" s="55">
        <v>1896</v>
      </c>
      <c r="G126" s="55">
        <v>2007</v>
      </c>
      <c r="H126" s="55">
        <v>2132</v>
      </c>
      <c r="I126" s="55">
        <v>2247</v>
      </c>
      <c r="J126" s="55">
        <v>2355</v>
      </c>
      <c r="K126" s="55">
        <v>2617</v>
      </c>
      <c r="L126" s="55">
        <v>2811</v>
      </c>
      <c r="M126" s="55">
        <v>2879</v>
      </c>
      <c r="N126" s="55">
        <v>2906</v>
      </c>
      <c r="O126" s="55">
        <v>2963</v>
      </c>
      <c r="P126" s="56"/>
    </row>
    <row r="127" spans="1:29" x14ac:dyDescent="0.25">
      <c r="D127" s="2" t="s">
        <v>96</v>
      </c>
      <c r="F127" s="55">
        <v>6823</v>
      </c>
      <c r="G127" s="55">
        <v>7108</v>
      </c>
      <c r="H127" s="55">
        <v>8230</v>
      </c>
      <c r="I127" s="55">
        <v>8478</v>
      </c>
      <c r="J127" s="55">
        <v>8616</v>
      </c>
      <c r="K127" s="55">
        <v>9715</v>
      </c>
      <c r="L127" s="55">
        <v>10040</v>
      </c>
      <c r="M127" s="55">
        <v>10225</v>
      </c>
      <c r="N127" s="55">
        <v>10128</v>
      </c>
      <c r="O127" s="55">
        <v>9943</v>
      </c>
      <c r="P127" s="56"/>
    </row>
    <row r="128" spans="1:29" x14ac:dyDescent="0.25">
      <c r="D128" s="2" t="s">
        <v>97</v>
      </c>
      <c r="F128" s="55">
        <v>4112</v>
      </c>
      <c r="G128" s="55">
        <v>5621</v>
      </c>
      <c r="H128" s="55">
        <v>3519</v>
      </c>
      <c r="I128" s="55">
        <v>4804</v>
      </c>
      <c r="J128" s="55">
        <v>4663</v>
      </c>
      <c r="K128" s="55">
        <v>4934</v>
      </c>
      <c r="L128" s="55">
        <v>5151</v>
      </c>
      <c r="M128" s="55">
        <v>5026</v>
      </c>
      <c r="N128" s="55">
        <v>5008</v>
      </c>
      <c r="O128" s="55">
        <v>5094</v>
      </c>
      <c r="P128" s="56"/>
      <c r="V128" s="5"/>
    </row>
    <row r="129" spans="1:29" x14ac:dyDescent="0.25">
      <c r="D129" s="2" t="s">
        <v>38</v>
      </c>
      <c r="F129" s="55">
        <v>1416</v>
      </c>
      <c r="G129" s="55">
        <v>1534</v>
      </c>
      <c r="H129" s="55">
        <v>1656</v>
      </c>
      <c r="I129" s="55">
        <v>1962</v>
      </c>
      <c r="J129" s="55">
        <v>2188</v>
      </c>
      <c r="K129" s="55">
        <v>2526</v>
      </c>
      <c r="L129" s="55">
        <v>2322</v>
      </c>
      <c r="M129" s="55">
        <v>2293</v>
      </c>
      <c r="N129" s="55">
        <v>2398</v>
      </c>
      <c r="O129" s="55">
        <v>2391</v>
      </c>
      <c r="P129" s="56"/>
    </row>
    <row r="130" spans="1:29" x14ac:dyDescent="0.25">
      <c r="D130" s="2" t="s">
        <v>98</v>
      </c>
      <c r="F130" s="37">
        <v>0</v>
      </c>
      <c r="G130" s="37">
        <v>0</v>
      </c>
      <c r="H130" s="55">
        <v>156</v>
      </c>
      <c r="I130" s="55">
        <v>255</v>
      </c>
      <c r="J130" s="55">
        <v>141</v>
      </c>
      <c r="K130" s="55">
        <v>112</v>
      </c>
      <c r="L130" s="55">
        <v>32</v>
      </c>
      <c r="M130" s="55">
        <v>26</v>
      </c>
      <c r="N130" s="55">
        <v>26</v>
      </c>
      <c r="O130" s="55">
        <v>26</v>
      </c>
    </row>
    <row r="131" spans="1:29" ht="18.75" x14ac:dyDescent="0.25">
      <c r="D131" s="2" t="s">
        <v>99</v>
      </c>
      <c r="F131" s="55">
        <v>46</v>
      </c>
      <c r="G131" s="55">
        <v>52</v>
      </c>
      <c r="H131" s="55">
        <v>346</v>
      </c>
      <c r="I131" s="55">
        <v>277</v>
      </c>
      <c r="J131" s="55">
        <v>440</v>
      </c>
      <c r="K131" s="55">
        <v>255</v>
      </c>
      <c r="L131" s="55">
        <v>182</v>
      </c>
      <c r="M131" s="55">
        <v>160</v>
      </c>
      <c r="N131" s="55">
        <v>159</v>
      </c>
      <c r="O131" s="55">
        <v>134</v>
      </c>
    </row>
    <row r="132" spans="1:29" ht="16.5" thickBot="1" x14ac:dyDescent="0.3">
      <c r="F132" s="23"/>
      <c r="G132" s="23"/>
      <c r="H132" s="23"/>
      <c r="I132" s="23"/>
      <c r="J132" s="23"/>
      <c r="K132" s="23"/>
      <c r="L132" s="23"/>
      <c r="M132" s="23"/>
      <c r="N132" s="23"/>
      <c r="O132" s="23"/>
      <c r="P132" s="38"/>
    </row>
    <row r="133" spans="1:29" ht="16.5" thickBot="1" x14ac:dyDescent="0.3">
      <c r="D133" s="16" t="s">
        <v>94</v>
      </c>
      <c r="E133" s="16"/>
      <c r="F133" s="24">
        <f t="shared" ref="F133:O133" si="10">SUM(F126:F132)</f>
        <v>14293</v>
      </c>
      <c r="G133" s="24">
        <f t="shared" si="10"/>
        <v>16322</v>
      </c>
      <c r="H133" s="24">
        <f t="shared" si="10"/>
        <v>16039</v>
      </c>
      <c r="I133" s="24">
        <f t="shared" si="10"/>
        <v>18023</v>
      </c>
      <c r="J133" s="24">
        <f t="shared" si="10"/>
        <v>18403</v>
      </c>
      <c r="K133" s="24">
        <f t="shared" si="10"/>
        <v>20159</v>
      </c>
      <c r="L133" s="24">
        <f t="shared" si="10"/>
        <v>20538</v>
      </c>
      <c r="M133" s="24">
        <f t="shared" si="10"/>
        <v>20609</v>
      </c>
      <c r="N133" s="24">
        <f t="shared" si="10"/>
        <v>20625</v>
      </c>
      <c r="O133" s="24">
        <f t="shared" si="10"/>
        <v>20551</v>
      </c>
      <c r="P133" s="38"/>
    </row>
    <row r="134" spans="1:29" x14ac:dyDescent="0.25">
      <c r="D134" s="1"/>
      <c r="E134" s="1"/>
      <c r="F134" s="2"/>
      <c r="G134" s="2"/>
      <c r="H134" s="2"/>
      <c r="I134" s="2"/>
      <c r="J134" s="2"/>
      <c r="K134" s="2"/>
      <c r="L134" s="2"/>
      <c r="M134" s="2"/>
      <c r="N134" s="2"/>
      <c r="O134" s="2"/>
      <c r="P134" s="2"/>
    </row>
    <row r="135" spans="1:29" x14ac:dyDescent="0.25">
      <c r="A135" s="84"/>
      <c r="D135" s="2" t="s">
        <v>100</v>
      </c>
      <c r="E135" s="16"/>
      <c r="F135" s="39"/>
      <c r="G135" s="39"/>
      <c r="H135" s="39"/>
      <c r="I135" s="39"/>
      <c r="J135" s="39"/>
      <c r="K135" s="39"/>
      <c r="L135" s="39"/>
      <c r="M135" s="39"/>
      <c r="N135" s="39"/>
      <c r="O135" s="39"/>
      <c r="P135" s="38"/>
    </row>
    <row r="136" spans="1:29" x14ac:dyDescent="0.25">
      <c r="B136" s="2"/>
      <c r="C136" s="2"/>
      <c r="F136" s="2"/>
      <c r="G136" s="2"/>
      <c r="H136" s="2"/>
      <c r="I136" s="2"/>
      <c r="J136" s="2"/>
      <c r="K136" s="2"/>
      <c r="L136" s="2"/>
      <c r="M136" s="2"/>
      <c r="N136" s="2"/>
      <c r="O136" s="2"/>
      <c r="P136" s="2"/>
    </row>
    <row r="137" spans="1:29" x14ac:dyDescent="0.25">
      <c r="D137" s="16"/>
      <c r="E137" s="16"/>
      <c r="F137" s="39"/>
      <c r="G137" s="39"/>
      <c r="H137" s="39"/>
      <c r="I137" s="39"/>
      <c r="J137" s="39"/>
      <c r="K137" s="39"/>
      <c r="L137" s="39"/>
      <c r="M137" s="39"/>
      <c r="N137" s="39"/>
      <c r="O137" s="39"/>
      <c r="P137" s="38"/>
    </row>
    <row r="138" spans="1:29" ht="18" x14ac:dyDescent="0.25">
      <c r="D138" s="31" t="s">
        <v>34</v>
      </c>
      <c r="E138" s="16"/>
      <c r="F138" s="39"/>
      <c r="G138" s="39"/>
      <c r="H138" s="39"/>
      <c r="I138" s="39"/>
      <c r="J138" s="39"/>
      <c r="K138" s="39"/>
      <c r="L138" s="39"/>
      <c r="M138" s="39"/>
      <c r="N138" s="39"/>
      <c r="O138" s="39"/>
      <c r="P138" s="38"/>
    </row>
    <row r="139" spans="1:29" ht="18" x14ac:dyDescent="0.25">
      <c r="D139" s="31"/>
      <c r="E139" s="16"/>
      <c r="F139" s="39"/>
      <c r="G139" s="39"/>
      <c r="H139" s="39"/>
      <c r="I139" s="39"/>
      <c r="J139" s="39"/>
      <c r="K139" s="39"/>
      <c r="L139" s="39"/>
      <c r="M139" s="39"/>
      <c r="N139" s="39"/>
      <c r="O139" s="39"/>
      <c r="P139" s="38"/>
    </row>
    <row r="140" spans="1:29" s="14" customFormat="1" x14ac:dyDescent="0.25">
      <c r="A140" s="83"/>
      <c r="B140" s="1"/>
      <c r="C140" s="1"/>
      <c r="D140" s="16"/>
      <c r="E140" s="16"/>
      <c r="F140" s="39"/>
      <c r="G140" s="39"/>
      <c r="H140" s="39"/>
      <c r="I140" s="39"/>
      <c r="J140" s="39"/>
      <c r="K140" s="39"/>
      <c r="L140" s="39"/>
      <c r="M140" s="39"/>
      <c r="N140" s="39"/>
      <c r="O140" s="39"/>
      <c r="P140" s="57"/>
      <c r="Q140" s="2"/>
      <c r="R140" s="2"/>
      <c r="S140" s="2"/>
      <c r="T140" s="2"/>
      <c r="U140" s="2"/>
      <c r="V140" s="2"/>
      <c r="W140" s="2"/>
      <c r="X140" s="2"/>
      <c r="Y140" s="2"/>
      <c r="Z140" s="2"/>
      <c r="AA140" s="2"/>
      <c r="AB140" s="2"/>
      <c r="AC140" s="2"/>
    </row>
    <row r="141" spans="1:29" x14ac:dyDescent="0.25">
      <c r="A141" s="87"/>
      <c r="E141" s="11"/>
      <c r="F141" s="12" t="str">
        <f>F$35</f>
        <v>2019</v>
      </c>
      <c r="G141" s="12" t="str">
        <f t="shared" ref="G141:O141" si="11">G$35</f>
        <v>2020</v>
      </c>
      <c r="H141" s="12" t="str">
        <f t="shared" si="11"/>
        <v>2021</v>
      </c>
      <c r="I141" s="12" t="str">
        <f t="shared" si="11"/>
        <v>2022</v>
      </c>
      <c r="J141" s="12" t="str">
        <f t="shared" si="11"/>
        <v>2023</v>
      </c>
      <c r="K141" s="12" t="str">
        <f t="shared" si="11"/>
        <v>2024</v>
      </c>
      <c r="L141" s="12" t="str">
        <f t="shared" si="11"/>
        <v>2025</v>
      </c>
      <c r="M141" s="12" t="str">
        <f t="shared" si="11"/>
        <v>2026</v>
      </c>
      <c r="N141" s="12" t="str">
        <f t="shared" si="11"/>
        <v>2027</v>
      </c>
      <c r="O141" s="12" t="str">
        <f t="shared" si="11"/>
        <v>2028</v>
      </c>
      <c r="P141" s="57"/>
      <c r="W141" s="14"/>
      <c r="X141" s="14"/>
      <c r="Y141" s="14"/>
      <c r="Z141" s="14"/>
      <c r="AA141" s="14"/>
      <c r="AB141" s="14"/>
      <c r="AC141" s="14"/>
    </row>
    <row r="142" spans="1:29" ht="18.75" x14ac:dyDescent="0.25">
      <c r="B142" s="34"/>
      <c r="C142" s="34"/>
      <c r="D142" s="16" t="s">
        <v>101</v>
      </c>
      <c r="E142" s="16"/>
      <c r="F142" s="35" t="s">
        <v>11</v>
      </c>
      <c r="G142" s="35" t="s">
        <v>11</v>
      </c>
      <c r="H142" s="35" t="s">
        <v>11</v>
      </c>
      <c r="I142" s="35" t="s">
        <v>11</v>
      </c>
      <c r="J142" s="35" t="s">
        <v>11</v>
      </c>
      <c r="K142" s="43" t="str">
        <f>$K$54</f>
        <v>Forecast</v>
      </c>
      <c r="L142" s="35" t="s">
        <v>12</v>
      </c>
      <c r="M142" s="35" t="s">
        <v>12</v>
      </c>
      <c r="N142" s="35" t="s">
        <v>12</v>
      </c>
      <c r="O142" s="35" t="s">
        <v>12</v>
      </c>
      <c r="P142" s="58"/>
      <c r="Q142" s="14"/>
      <c r="R142" s="14"/>
      <c r="S142" s="14"/>
      <c r="T142" s="14"/>
      <c r="U142" s="14"/>
      <c r="V142" s="14"/>
    </row>
    <row r="143" spans="1:29" x14ac:dyDescent="0.25">
      <c r="D143" s="11"/>
      <c r="E143" s="11"/>
      <c r="F143" s="39"/>
      <c r="G143" s="39"/>
      <c r="H143" s="39"/>
      <c r="I143" s="39"/>
      <c r="J143" s="39"/>
      <c r="K143" s="39"/>
      <c r="L143" s="39"/>
      <c r="M143" s="39"/>
      <c r="N143" s="39"/>
      <c r="O143" s="2"/>
      <c r="P143" s="59"/>
    </row>
    <row r="144" spans="1:29" ht="15.75" customHeight="1" x14ac:dyDescent="0.25">
      <c r="D144" s="60" t="s">
        <v>95</v>
      </c>
      <c r="E144" s="61"/>
      <c r="F144" s="62">
        <v>221137</v>
      </c>
      <c r="G144" s="62">
        <v>221971</v>
      </c>
      <c r="H144" s="62">
        <v>225192.13699999999</v>
      </c>
      <c r="I144" s="62">
        <v>220859.31899999999</v>
      </c>
      <c r="J144" s="63">
        <v>219799.59796371564</v>
      </c>
      <c r="K144" s="63">
        <v>220488.63049956871</v>
      </c>
      <c r="L144" s="63">
        <v>222763.34671677029</v>
      </c>
      <c r="M144" s="63">
        <v>224911.86176132603</v>
      </c>
      <c r="N144" s="63">
        <v>228214.86312117169</v>
      </c>
      <c r="O144" s="63">
        <v>230382.31058717682</v>
      </c>
      <c r="P144" s="63"/>
    </row>
    <row r="145" spans="1:29" ht="15.75" customHeight="1" x14ac:dyDescent="0.25">
      <c r="E145" s="11"/>
      <c r="F145" s="62"/>
      <c r="G145" s="62"/>
      <c r="H145" s="62"/>
      <c r="I145" s="62"/>
      <c r="J145" s="62"/>
      <c r="K145" s="62"/>
      <c r="L145" s="62"/>
      <c r="M145" s="62"/>
      <c r="N145" s="62"/>
      <c r="O145" s="62"/>
    </row>
    <row r="146" spans="1:29" x14ac:dyDescent="0.25">
      <c r="D146" s="2" t="s">
        <v>102</v>
      </c>
      <c r="E146" s="64"/>
      <c r="F146" s="64"/>
      <c r="G146" s="64"/>
      <c r="H146" s="64"/>
      <c r="I146" s="64"/>
      <c r="J146" s="64"/>
      <c r="K146" s="64"/>
      <c r="L146" s="64"/>
      <c r="M146" s="64"/>
      <c r="N146" s="64"/>
      <c r="O146" s="64"/>
      <c r="P146" s="41"/>
    </row>
    <row r="147" spans="1:29" ht="16.5" x14ac:dyDescent="0.25">
      <c r="D147" s="2" t="s">
        <v>103</v>
      </c>
      <c r="E147" s="64"/>
      <c r="F147" s="64"/>
      <c r="G147" s="64"/>
      <c r="H147" s="64"/>
      <c r="I147" s="64"/>
      <c r="J147" s="65"/>
      <c r="K147" s="64"/>
      <c r="L147" s="64"/>
      <c r="M147" s="64"/>
      <c r="N147" s="64"/>
      <c r="O147" s="64"/>
      <c r="P147" s="41"/>
    </row>
    <row r="148" spans="1:29" x14ac:dyDescent="0.25">
      <c r="D148" s="14"/>
      <c r="E148" s="40"/>
      <c r="F148" s="40"/>
      <c r="G148" s="40"/>
      <c r="H148" s="40"/>
      <c r="I148" s="40"/>
      <c r="J148" s="40"/>
      <c r="K148" s="40"/>
      <c r="L148" s="40"/>
      <c r="M148" s="40"/>
      <c r="N148" s="40"/>
      <c r="O148" s="40"/>
      <c r="P148" s="41"/>
    </row>
    <row r="149" spans="1:29" s="11" customFormat="1" ht="18" x14ac:dyDescent="0.25">
      <c r="A149" s="83"/>
      <c r="B149" s="1"/>
      <c r="C149" s="1"/>
      <c r="D149" s="31" t="s">
        <v>104</v>
      </c>
      <c r="F149" s="50"/>
      <c r="G149" s="50"/>
      <c r="H149" s="50"/>
      <c r="I149" s="50"/>
      <c r="J149" s="50"/>
      <c r="K149" s="50"/>
      <c r="L149" s="50"/>
      <c r="M149" s="50"/>
      <c r="N149" s="50"/>
      <c r="O149" s="50"/>
      <c r="P149" s="4"/>
      <c r="Q149" s="2"/>
      <c r="R149" s="2"/>
      <c r="S149" s="2"/>
      <c r="T149" s="2"/>
      <c r="U149" s="2"/>
      <c r="V149" s="2"/>
      <c r="W149" s="2"/>
      <c r="X149" s="2"/>
      <c r="Y149" s="2"/>
      <c r="Z149" s="2"/>
      <c r="AA149" s="2"/>
      <c r="AB149" s="2"/>
      <c r="AC149" s="2"/>
    </row>
    <row r="150" spans="1:29" s="11" customFormat="1" x14ac:dyDescent="0.25">
      <c r="A150" s="86"/>
      <c r="B150" s="1"/>
      <c r="C150" s="1"/>
      <c r="F150" s="50"/>
      <c r="G150" s="50"/>
      <c r="H150" s="50"/>
      <c r="I150" s="50"/>
      <c r="J150" s="50"/>
      <c r="K150" s="50"/>
      <c r="L150" s="50"/>
      <c r="M150" s="50"/>
      <c r="N150" s="50"/>
      <c r="O150" s="50"/>
      <c r="P150" s="4"/>
      <c r="Q150" s="2"/>
      <c r="R150" s="2"/>
      <c r="S150" s="2"/>
      <c r="T150" s="2"/>
      <c r="U150" s="2"/>
      <c r="V150" s="2"/>
    </row>
    <row r="151" spans="1:29" s="14" customFormat="1" x14ac:dyDescent="0.25">
      <c r="A151" s="86" t="s">
        <v>105</v>
      </c>
      <c r="B151" s="1"/>
      <c r="C151" s="1"/>
      <c r="D151" s="11" t="s">
        <v>106</v>
      </c>
      <c r="E151" s="11"/>
      <c r="F151" s="3"/>
      <c r="G151" s="3"/>
      <c r="H151" s="3"/>
      <c r="I151" s="3"/>
      <c r="J151" s="3"/>
      <c r="K151" s="3"/>
      <c r="L151" s="3"/>
      <c r="M151" s="3"/>
      <c r="N151" s="3"/>
      <c r="O151" s="3"/>
      <c r="P151" s="42"/>
      <c r="Q151" s="11"/>
      <c r="R151" s="11"/>
      <c r="S151" s="11"/>
      <c r="T151" s="11"/>
      <c r="U151" s="11"/>
      <c r="V151" s="11"/>
      <c r="W151" s="11"/>
      <c r="X151" s="11"/>
      <c r="Y151" s="11"/>
      <c r="Z151" s="11"/>
      <c r="AA151" s="11"/>
      <c r="AB151" s="11"/>
      <c r="AC151" s="11"/>
    </row>
    <row r="152" spans="1:29" x14ac:dyDescent="0.25">
      <c r="A152" s="87"/>
      <c r="D152" s="11"/>
      <c r="E152" s="11"/>
      <c r="F152" s="12" t="str">
        <f>F$35</f>
        <v>2019</v>
      </c>
      <c r="G152" s="12" t="str">
        <f t="shared" ref="G152:O152" si="12">G$35</f>
        <v>2020</v>
      </c>
      <c r="H152" s="12" t="str">
        <f t="shared" si="12"/>
        <v>2021</v>
      </c>
      <c r="I152" s="12" t="str">
        <f t="shared" si="12"/>
        <v>2022</v>
      </c>
      <c r="J152" s="12" t="str">
        <f t="shared" si="12"/>
        <v>2023</v>
      </c>
      <c r="K152" s="12" t="str">
        <f t="shared" si="12"/>
        <v>2024</v>
      </c>
      <c r="L152" s="12" t="str">
        <f t="shared" si="12"/>
        <v>2025</v>
      </c>
      <c r="M152" s="12" t="str">
        <f t="shared" si="12"/>
        <v>2026</v>
      </c>
      <c r="N152" s="12" t="str">
        <f t="shared" si="12"/>
        <v>2027</v>
      </c>
      <c r="O152" s="12" t="str">
        <f t="shared" si="12"/>
        <v>2028</v>
      </c>
      <c r="P152" s="38"/>
      <c r="Q152" s="11"/>
      <c r="R152" s="11"/>
      <c r="S152" s="11"/>
      <c r="T152" s="11"/>
      <c r="U152" s="11"/>
      <c r="V152" s="11"/>
      <c r="W152" s="14"/>
      <c r="X152" s="14"/>
      <c r="Y152" s="14"/>
      <c r="Z152" s="14"/>
      <c r="AA152" s="14"/>
      <c r="AB152" s="14"/>
      <c r="AC152" s="14"/>
    </row>
    <row r="153" spans="1:29" x14ac:dyDescent="0.25">
      <c r="B153" s="34"/>
      <c r="C153" s="34"/>
      <c r="D153" s="16" t="s">
        <v>10</v>
      </c>
      <c r="E153" s="16"/>
      <c r="F153" s="35" t="s">
        <v>11</v>
      </c>
      <c r="G153" s="35" t="s">
        <v>11</v>
      </c>
      <c r="H153" s="35" t="s">
        <v>11</v>
      </c>
      <c r="I153" s="35" t="s">
        <v>11</v>
      </c>
      <c r="J153" s="35" t="s">
        <v>11</v>
      </c>
      <c r="K153" s="43" t="str">
        <f>$K$54</f>
        <v>Forecast</v>
      </c>
      <c r="L153" s="35" t="s">
        <v>12</v>
      </c>
      <c r="M153" s="35" t="s">
        <v>12</v>
      </c>
      <c r="N153" s="35" t="s">
        <v>12</v>
      </c>
      <c r="O153" s="35" t="s">
        <v>12</v>
      </c>
      <c r="P153" s="44"/>
      <c r="Q153" s="14"/>
      <c r="R153" s="14"/>
      <c r="S153" s="14"/>
      <c r="T153" s="14"/>
      <c r="U153" s="14"/>
      <c r="V153" s="14"/>
    </row>
    <row r="154" spans="1:29" x14ac:dyDescent="0.25">
      <c r="O154" s="2"/>
      <c r="P154" s="36"/>
    </row>
    <row r="155" spans="1:29" x14ac:dyDescent="0.25">
      <c r="D155" s="2" t="s">
        <v>107</v>
      </c>
      <c r="F155" s="37">
        <v>3452</v>
      </c>
      <c r="G155" s="37">
        <v>3600.3145</v>
      </c>
      <c r="H155" s="37">
        <v>4107</v>
      </c>
      <c r="I155" s="37">
        <v>4122</v>
      </c>
      <c r="J155" s="37">
        <v>4116</v>
      </c>
      <c r="K155" s="37">
        <v>4617</v>
      </c>
      <c r="L155" s="37">
        <v>4921</v>
      </c>
      <c r="M155" s="37">
        <v>5007</v>
      </c>
      <c r="N155" s="37">
        <v>5007</v>
      </c>
      <c r="O155" s="2">
        <v>4949</v>
      </c>
      <c r="P155" s="36"/>
    </row>
    <row r="156" spans="1:29" x14ac:dyDescent="0.25">
      <c r="D156" s="2" t="s">
        <v>108</v>
      </c>
      <c r="F156" s="37">
        <v>2606</v>
      </c>
      <c r="G156" s="37">
        <v>2683.4515000000001</v>
      </c>
      <c r="H156" s="37">
        <v>3043</v>
      </c>
      <c r="I156" s="37">
        <v>3135</v>
      </c>
      <c r="J156" s="37">
        <v>3174</v>
      </c>
      <c r="K156" s="37">
        <v>3667</v>
      </c>
      <c r="L156" s="37">
        <v>3626</v>
      </c>
      <c r="M156" s="37">
        <v>3740</v>
      </c>
      <c r="N156" s="37">
        <v>3766</v>
      </c>
      <c r="O156" s="2">
        <v>3765</v>
      </c>
      <c r="P156" s="36"/>
    </row>
    <row r="157" spans="1:29" x14ac:dyDescent="0.25">
      <c r="D157" s="2" t="s">
        <v>109</v>
      </c>
      <c r="F157" s="37">
        <v>206</v>
      </c>
      <c r="G157" s="37">
        <v>207.56100000000001</v>
      </c>
      <c r="H157" s="37">
        <v>216</v>
      </c>
      <c r="I157" s="37">
        <v>210</v>
      </c>
      <c r="J157" s="37">
        <v>235</v>
      </c>
      <c r="K157" s="37">
        <v>255</v>
      </c>
      <c r="L157" s="37">
        <v>256</v>
      </c>
      <c r="M157" s="37">
        <v>256</v>
      </c>
      <c r="N157" s="37">
        <v>256</v>
      </c>
      <c r="O157" s="2">
        <v>256</v>
      </c>
      <c r="P157" s="36"/>
    </row>
    <row r="158" spans="1:29" x14ac:dyDescent="0.25">
      <c r="D158" s="2" t="s">
        <v>110</v>
      </c>
      <c r="F158" s="37">
        <v>447</v>
      </c>
      <c r="G158" s="37">
        <v>514.61199999999997</v>
      </c>
      <c r="H158" s="37">
        <v>641</v>
      </c>
      <c r="I158" s="37">
        <v>658</v>
      </c>
      <c r="J158" s="37">
        <v>673</v>
      </c>
      <c r="K158" s="37">
        <v>740</v>
      </c>
      <c r="L158" s="37">
        <v>784</v>
      </c>
      <c r="M158" s="37">
        <v>803</v>
      </c>
      <c r="N158" s="37">
        <v>820</v>
      </c>
      <c r="O158" s="2">
        <v>810</v>
      </c>
      <c r="P158" s="36"/>
    </row>
    <row r="159" spans="1:29" x14ac:dyDescent="0.25">
      <c r="D159" s="2" t="s">
        <v>111</v>
      </c>
      <c r="F159" s="37">
        <v>104</v>
      </c>
      <c r="G159" s="37">
        <v>90.864000000000004</v>
      </c>
      <c r="H159" s="37">
        <v>104</v>
      </c>
      <c r="I159" s="37">
        <v>129</v>
      </c>
      <c r="J159" s="37">
        <v>128</v>
      </c>
      <c r="K159" s="37">
        <v>118</v>
      </c>
      <c r="L159" s="37">
        <v>147</v>
      </c>
      <c r="M159" s="37">
        <v>153</v>
      </c>
      <c r="N159" s="37">
        <v>129</v>
      </c>
      <c r="O159" s="2">
        <v>129</v>
      </c>
      <c r="P159" s="36"/>
    </row>
    <row r="160" spans="1:29" x14ac:dyDescent="0.25">
      <c r="D160" s="2" t="s">
        <v>112</v>
      </c>
      <c r="F160" s="37">
        <v>8</v>
      </c>
      <c r="G160" s="37">
        <v>6.9290000000000003</v>
      </c>
      <c r="H160" s="37">
        <v>25</v>
      </c>
      <c r="I160" s="37">
        <v>20</v>
      </c>
      <c r="J160" s="37">
        <v>23</v>
      </c>
      <c r="K160" s="37">
        <v>34</v>
      </c>
      <c r="L160" s="37">
        <v>31</v>
      </c>
      <c r="M160" s="37">
        <v>34</v>
      </c>
      <c r="N160" s="37">
        <v>34</v>
      </c>
      <c r="O160" s="2">
        <v>34</v>
      </c>
    </row>
    <row r="161" spans="1:29" ht="15.75" customHeight="1" x14ac:dyDescent="0.25">
      <c r="D161" s="2" t="s">
        <v>113</v>
      </c>
      <c r="F161" s="37">
        <v>0</v>
      </c>
      <c r="G161" s="37">
        <v>4.17</v>
      </c>
      <c r="H161" s="37">
        <v>94</v>
      </c>
      <c r="I161" s="37">
        <v>204</v>
      </c>
      <c r="J161" s="37">
        <v>267</v>
      </c>
      <c r="K161" s="37">
        <v>284</v>
      </c>
      <c r="L161" s="37">
        <v>275</v>
      </c>
      <c r="M161" s="37">
        <v>232</v>
      </c>
      <c r="N161" s="37">
        <v>116</v>
      </c>
      <c r="O161" s="37">
        <v>0</v>
      </c>
    </row>
    <row r="162" spans="1:29" ht="16.5" thickBot="1" x14ac:dyDescent="0.3">
      <c r="F162" s="23"/>
      <c r="G162" s="23"/>
      <c r="H162" s="23"/>
      <c r="I162" s="23"/>
      <c r="J162" s="23"/>
      <c r="K162" s="23"/>
      <c r="L162" s="23"/>
      <c r="M162" s="23"/>
      <c r="N162" s="23"/>
      <c r="O162" s="23"/>
      <c r="P162" s="38"/>
    </row>
    <row r="163" spans="1:29" ht="16.5" thickBot="1" x14ac:dyDescent="0.3">
      <c r="D163" s="66" t="s">
        <v>114</v>
      </c>
      <c r="E163" s="16"/>
      <c r="F163" s="24">
        <f>SUM(F155:F162)</f>
        <v>6823</v>
      </c>
      <c r="G163" s="24">
        <f t="shared" ref="G163:O163" si="13">SUM(G155:G162)</f>
        <v>7107.9019999999991</v>
      </c>
      <c r="H163" s="24">
        <f t="shared" si="13"/>
        <v>8230</v>
      </c>
      <c r="I163" s="24">
        <f t="shared" si="13"/>
        <v>8478</v>
      </c>
      <c r="J163" s="24">
        <f t="shared" si="13"/>
        <v>8616</v>
      </c>
      <c r="K163" s="24">
        <f t="shared" si="13"/>
        <v>9715</v>
      </c>
      <c r="L163" s="24">
        <f t="shared" si="13"/>
        <v>10040</v>
      </c>
      <c r="M163" s="24">
        <f t="shared" si="13"/>
        <v>10225</v>
      </c>
      <c r="N163" s="24">
        <f t="shared" si="13"/>
        <v>10128</v>
      </c>
      <c r="O163" s="24">
        <f t="shared" si="13"/>
        <v>9943</v>
      </c>
      <c r="P163" s="38"/>
    </row>
    <row r="164" spans="1:29" x14ac:dyDescent="0.25">
      <c r="D164" s="11"/>
      <c r="E164" s="11"/>
      <c r="F164" s="39"/>
      <c r="G164" s="39"/>
      <c r="H164" s="39"/>
      <c r="I164" s="39"/>
      <c r="J164" s="39"/>
      <c r="K164" s="39"/>
      <c r="L164" s="39"/>
      <c r="M164" s="39"/>
      <c r="N164" s="39"/>
      <c r="O164" s="39"/>
    </row>
    <row r="165" spans="1:29" ht="18" x14ac:dyDescent="0.25">
      <c r="D165" s="31" t="s">
        <v>34</v>
      </c>
      <c r="E165" s="16"/>
      <c r="F165" s="39"/>
      <c r="G165" s="39"/>
      <c r="H165" s="39"/>
      <c r="I165" s="39"/>
      <c r="J165" s="39"/>
      <c r="K165" s="39"/>
      <c r="L165" s="39"/>
      <c r="M165" s="39"/>
      <c r="N165" s="39"/>
      <c r="O165" s="39"/>
      <c r="P165" s="38"/>
    </row>
    <row r="166" spans="1:29" s="14" customFormat="1" ht="18" x14ac:dyDescent="0.25">
      <c r="A166" s="83"/>
      <c r="B166" s="1"/>
      <c r="C166" s="1"/>
      <c r="D166" s="31"/>
      <c r="E166" s="16"/>
      <c r="F166" s="39"/>
      <c r="G166" s="39"/>
      <c r="H166" s="39"/>
      <c r="I166" s="39"/>
      <c r="J166" s="39"/>
      <c r="K166" s="39"/>
      <c r="L166" s="39"/>
      <c r="M166" s="39"/>
      <c r="N166" s="39"/>
      <c r="O166" s="39"/>
      <c r="P166" s="38"/>
      <c r="Q166" s="2"/>
      <c r="R166" s="2"/>
      <c r="S166" s="2"/>
      <c r="T166" s="2"/>
      <c r="U166" s="2"/>
      <c r="V166" s="2"/>
      <c r="W166" s="2"/>
      <c r="X166" s="2"/>
      <c r="Y166" s="2"/>
      <c r="Z166" s="2"/>
      <c r="AA166" s="2"/>
      <c r="AB166" s="2"/>
      <c r="AC166" s="2"/>
    </row>
    <row r="167" spans="1:29" x14ac:dyDescent="0.25">
      <c r="A167" s="87"/>
      <c r="E167" s="11"/>
      <c r="F167" s="12" t="str">
        <f>F$35</f>
        <v>2019</v>
      </c>
      <c r="G167" s="12" t="str">
        <f t="shared" ref="G167:O167" si="14">G$35</f>
        <v>2020</v>
      </c>
      <c r="H167" s="12" t="str">
        <f t="shared" si="14"/>
        <v>2021</v>
      </c>
      <c r="I167" s="12" t="str">
        <f t="shared" si="14"/>
        <v>2022</v>
      </c>
      <c r="J167" s="12" t="str">
        <f t="shared" si="14"/>
        <v>2023</v>
      </c>
      <c r="K167" s="12" t="str">
        <f t="shared" si="14"/>
        <v>2024</v>
      </c>
      <c r="L167" s="12" t="str">
        <f t="shared" si="14"/>
        <v>2025</v>
      </c>
      <c r="M167" s="12" t="str">
        <f t="shared" si="14"/>
        <v>2026</v>
      </c>
      <c r="N167" s="12" t="str">
        <f t="shared" si="14"/>
        <v>2027</v>
      </c>
      <c r="O167" s="12" t="str">
        <f t="shared" si="14"/>
        <v>2028</v>
      </c>
      <c r="W167" s="14"/>
      <c r="X167" s="14"/>
      <c r="Y167" s="14"/>
      <c r="Z167" s="14"/>
      <c r="AA167" s="14"/>
      <c r="AB167" s="14"/>
      <c r="AC167" s="14"/>
    </row>
    <row r="168" spans="1:29" ht="18.75" x14ac:dyDescent="0.25">
      <c r="B168" s="34"/>
      <c r="C168" s="34"/>
      <c r="D168" s="16" t="s">
        <v>101</v>
      </c>
      <c r="E168" s="14"/>
      <c r="F168" s="35" t="s">
        <v>11</v>
      </c>
      <c r="G168" s="35" t="s">
        <v>11</v>
      </c>
      <c r="H168" s="35" t="s">
        <v>11</v>
      </c>
      <c r="I168" s="35" t="s">
        <v>11</v>
      </c>
      <c r="J168" s="35" t="s">
        <v>11</v>
      </c>
      <c r="K168" s="43" t="str">
        <f>$K$54</f>
        <v>Forecast</v>
      </c>
      <c r="L168" s="35" t="s">
        <v>12</v>
      </c>
      <c r="M168" s="35" t="s">
        <v>12</v>
      </c>
      <c r="N168" s="35" t="s">
        <v>12</v>
      </c>
      <c r="O168" s="35" t="s">
        <v>12</v>
      </c>
      <c r="P168" s="58"/>
      <c r="Q168" s="14"/>
      <c r="R168" s="14"/>
      <c r="S168" s="14"/>
      <c r="T168" s="14"/>
      <c r="U168" s="14"/>
      <c r="V168" s="14"/>
    </row>
    <row r="169" spans="1:29" x14ac:dyDescent="0.25">
      <c r="D169" s="11"/>
      <c r="F169" s="39"/>
      <c r="G169" s="39"/>
      <c r="H169" s="39"/>
      <c r="I169" s="39"/>
      <c r="J169" s="39"/>
      <c r="K169" s="39"/>
      <c r="L169" s="39"/>
      <c r="M169" s="39"/>
      <c r="N169" s="39"/>
      <c r="O169" s="2"/>
      <c r="P169" s="59"/>
    </row>
    <row r="170" spans="1:29" x14ac:dyDescent="0.25">
      <c r="D170" s="60" t="s">
        <v>115</v>
      </c>
      <c r="E170" s="61"/>
      <c r="F170" s="63">
        <v>527429</v>
      </c>
      <c r="G170" s="63">
        <v>530379</v>
      </c>
      <c r="H170" s="63">
        <v>529859</v>
      </c>
      <c r="I170" s="63">
        <v>520060</v>
      </c>
      <c r="J170" s="63">
        <v>523982</v>
      </c>
      <c r="K170" s="63">
        <v>525025.93107049959</v>
      </c>
      <c r="L170" s="63">
        <v>522398.61424657452</v>
      </c>
      <c r="M170" s="63">
        <v>517480.57494286104</v>
      </c>
      <c r="N170" s="63">
        <v>513797.05954418279</v>
      </c>
      <c r="O170" s="63">
        <v>507763.35142143199</v>
      </c>
      <c r="P170" s="67"/>
    </row>
    <row r="171" spans="1:29" ht="15.75" customHeight="1" x14ac:dyDescent="0.25">
      <c r="D171" s="60" t="s">
        <v>116</v>
      </c>
      <c r="E171" s="61"/>
      <c r="F171" s="63">
        <v>279904</v>
      </c>
      <c r="G171" s="63">
        <v>286511</v>
      </c>
      <c r="H171" s="63">
        <v>294216</v>
      </c>
      <c r="I171" s="63">
        <v>297308.59999999998</v>
      </c>
      <c r="J171" s="63">
        <v>303706</v>
      </c>
      <c r="K171" s="63">
        <v>311544.67467199854</v>
      </c>
      <c r="L171" s="63">
        <v>316696.07909810636</v>
      </c>
      <c r="M171" s="63">
        <v>319511.37731533544</v>
      </c>
      <c r="N171" s="63">
        <v>319755.71106709028</v>
      </c>
      <c r="O171" s="63">
        <v>317617.09417454508</v>
      </c>
      <c r="P171" s="67"/>
    </row>
    <row r="172" spans="1:29" x14ac:dyDescent="0.25">
      <c r="F172" s="67"/>
      <c r="G172" s="67"/>
      <c r="H172" s="67"/>
      <c r="I172" s="67"/>
      <c r="J172" s="67"/>
      <c r="K172" s="67"/>
      <c r="L172" s="67"/>
      <c r="M172" s="67"/>
      <c r="N172" s="67"/>
      <c r="O172" s="67"/>
    </row>
    <row r="173" spans="1:29" x14ac:dyDescent="0.25">
      <c r="D173" s="2" t="s">
        <v>117</v>
      </c>
      <c r="E173" s="14"/>
      <c r="F173" s="14"/>
      <c r="G173" s="14"/>
      <c r="H173" s="14"/>
      <c r="I173" s="14"/>
      <c r="J173" s="14"/>
      <c r="K173" s="14"/>
      <c r="L173" s="14"/>
      <c r="M173" s="14"/>
      <c r="N173" s="14"/>
      <c r="O173" s="14"/>
    </row>
    <row r="174" spans="1:29" x14ac:dyDescent="0.25">
      <c r="D174" s="2" t="s">
        <v>118</v>
      </c>
      <c r="E174" s="40"/>
      <c r="F174" s="40"/>
      <c r="G174" s="40"/>
      <c r="H174" s="40"/>
      <c r="I174" s="40"/>
      <c r="J174" s="40"/>
      <c r="K174" s="40"/>
      <c r="L174" s="40"/>
      <c r="M174" s="40"/>
      <c r="N174" s="40"/>
      <c r="O174" s="40"/>
    </row>
    <row r="175" spans="1:29" x14ac:dyDescent="0.25">
      <c r="D175" s="2" t="s">
        <v>119</v>
      </c>
    </row>
    <row r="176" spans="1:29" x14ac:dyDescent="0.25">
      <c r="D176" s="22"/>
    </row>
    <row r="177" spans="1:29" s="11" customFormat="1" ht="18" x14ac:dyDescent="0.25">
      <c r="A177" s="83"/>
      <c r="B177" s="1"/>
      <c r="C177" s="1"/>
      <c r="D177" s="31" t="s">
        <v>120</v>
      </c>
      <c r="F177" s="50"/>
      <c r="G177" s="50"/>
      <c r="H177" s="50"/>
      <c r="I177" s="50"/>
      <c r="J177" s="50"/>
      <c r="K177" s="50"/>
      <c r="L177" s="50"/>
      <c r="M177" s="50"/>
      <c r="N177" s="50"/>
      <c r="O177" s="50"/>
      <c r="P177" s="4"/>
      <c r="Q177" s="2"/>
      <c r="R177" s="2"/>
      <c r="S177" s="2"/>
      <c r="T177" s="2"/>
      <c r="U177" s="2"/>
      <c r="V177" s="2"/>
      <c r="W177" s="2"/>
      <c r="X177" s="2"/>
      <c r="Y177" s="2"/>
      <c r="Z177" s="2"/>
      <c r="AA177" s="2"/>
      <c r="AB177" s="2"/>
      <c r="AC177" s="2"/>
    </row>
    <row r="178" spans="1:29" x14ac:dyDescent="0.25">
      <c r="A178" s="86"/>
      <c r="D178" s="22"/>
      <c r="W178" s="11"/>
      <c r="X178" s="11"/>
      <c r="Y178" s="11"/>
      <c r="Z178" s="11"/>
      <c r="AA178" s="11"/>
      <c r="AB178" s="11"/>
      <c r="AC178" s="11"/>
    </row>
    <row r="179" spans="1:29" s="14" customFormat="1" x14ac:dyDescent="0.25">
      <c r="A179" s="86" t="s">
        <v>121</v>
      </c>
      <c r="B179" s="1"/>
      <c r="C179" s="1"/>
      <c r="D179" s="11" t="s">
        <v>122</v>
      </c>
      <c r="E179" s="11"/>
      <c r="F179" s="3"/>
      <c r="G179" s="3"/>
      <c r="H179" s="3"/>
      <c r="I179" s="3"/>
      <c r="J179" s="3"/>
      <c r="K179" s="3"/>
      <c r="L179" s="3"/>
      <c r="M179" s="3"/>
      <c r="N179" s="3"/>
      <c r="O179" s="3"/>
      <c r="P179" s="38"/>
      <c r="Q179" s="11"/>
      <c r="R179" s="11"/>
      <c r="S179" s="11"/>
      <c r="T179" s="11"/>
      <c r="U179" s="11"/>
      <c r="V179" s="11"/>
      <c r="W179" s="2"/>
      <c r="X179" s="2"/>
      <c r="Y179" s="2"/>
      <c r="Z179" s="2"/>
      <c r="AA179" s="2"/>
      <c r="AB179" s="2"/>
      <c r="AC179" s="2"/>
    </row>
    <row r="180" spans="1:29" x14ac:dyDescent="0.25">
      <c r="A180" s="87"/>
      <c r="D180" s="11"/>
      <c r="E180" s="11"/>
      <c r="F180" s="12" t="str">
        <f>F$35</f>
        <v>2019</v>
      </c>
      <c r="G180" s="12" t="str">
        <f t="shared" ref="G180:O180" si="15">G$35</f>
        <v>2020</v>
      </c>
      <c r="H180" s="12" t="str">
        <f t="shared" si="15"/>
        <v>2021</v>
      </c>
      <c r="I180" s="12" t="str">
        <f t="shared" si="15"/>
        <v>2022</v>
      </c>
      <c r="J180" s="12" t="str">
        <f t="shared" si="15"/>
        <v>2023</v>
      </c>
      <c r="K180" s="12" t="str">
        <f t="shared" si="15"/>
        <v>2024</v>
      </c>
      <c r="L180" s="12" t="str">
        <f t="shared" si="15"/>
        <v>2025</v>
      </c>
      <c r="M180" s="12" t="str">
        <f t="shared" si="15"/>
        <v>2026</v>
      </c>
      <c r="N180" s="12" t="str">
        <f t="shared" si="15"/>
        <v>2027</v>
      </c>
      <c r="O180" s="12" t="str">
        <f t="shared" si="15"/>
        <v>2028</v>
      </c>
      <c r="W180" s="14"/>
      <c r="X180" s="14"/>
      <c r="Y180" s="14"/>
      <c r="Z180" s="14"/>
      <c r="AA180" s="14"/>
      <c r="AB180" s="14"/>
      <c r="AC180" s="14"/>
    </row>
    <row r="181" spans="1:29" x14ac:dyDescent="0.25">
      <c r="B181" s="34"/>
      <c r="C181" s="34"/>
      <c r="D181" s="16" t="s">
        <v>10</v>
      </c>
      <c r="E181" s="16"/>
      <c r="F181" s="35" t="s">
        <v>11</v>
      </c>
      <c r="G181" s="35" t="s">
        <v>11</v>
      </c>
      <c r="H181" s="35" t="s">
        <v>11</v>
      </c>
      <c r="I181" s="35" t="s">
        <v>11</v>
      </c>
      <c r="J181" s="35" t="s">
        <v>11</v>
      </c>
      <c r="K181" s="43" t="str">
        <f>$K$54</f>
        <v>Forecast</v>
      </c>
      <c r="L181" s="35" t="s">
        <v>12</v>
      </c>
      <c r="M181" s="35" t="s">
        <v>12</v>
      </c>
      <c r="N181" s="35" t="s">
        <v>12</v>
      </c>
      <c r="O181" s="35" t="s">
        <v>12</v>
      </c>
      <c r="P181" s="56"/>
      <c r="Q181" s="14"/>
      <c r="R181" s="14"/>
      <c r="S181" s="14"/>
      <c r="T181" s="14"/>
      <c r="U181" s="14"/>
      <c r="V181" s="14"/>
    </row>
    <row r="182" spans="1:29" x14ac:dyDescent="0.25">
      <c r="O182" s="2"/>
      <c r="P182" s="36"/>
    </row>
    <row r="183" spans="1:29" ht="18.75" x14ac:dyDescent="0.25">
      <c r="D183" s="2" t="s">
        <v>123</v>
      </c>
      <c r="F183" s="37">
        <v>2571</v>
      </c>
      <c r="G183" s="37">
        <v>3911</v>
      </c>
      <c r="H183" s="37">
        <v>2019</v>
      </c>
      <c r="I183" s="37">
        <v>3205</v>
      </c>
      <c r="J183" s="37">
        <v>3135</v>
      </c>
      <c r="K183" s="37">
        <v>3166</v>
      </c>
      <c r="L183" s="37">
        <v>3219</v>
      </c>
      <c r="M183" s="37">
        <v>3097</v>
      </c>
      <c r="N183" s="37">
        <v>3047</v>
      </c>
      <c r="O183" s="2">
        <v>3099</v>
      </c>
      <c r="P183" s="36"/>
    </row>
    <row r="184" spans="1:29" x14ac:dyDescent="0.25">
      <c r="D184" s="2" t="s">
        <v>124</v>
      </c>
      <c r="F184" s="37">
        <v>606</v>
      </c>
      <c r="G184" s="37">
        <v>637</v>
      </c>
      <c r="H184" s="37">
        <v>698</v>
      </c>
      <c r="I184" s="37">
        <v>755</v>
      </c>
      <c r="J184" s="37">
        <v>729</v>
      </c>
      <c r="K184" s="37">
        <v>700</v>
      </c>
      <c r="L184" s="37">
        <v>720</v>
      </c>
      <c r="M184" s="37">
        <v>643</v>
      </c>
      <c r="N184" s="37">
        <v>643</v>
      </c>
      <c r="O184" s="2">
        <v>640</v>
      </c>
      <c r="P184" s="36"/>
    </row>
    <row r="185" spans="1:29" x14ac:dyDescent="0.25">
      <c r="D185" s="2" t="s">
        <v>125</v>
      </c>
      <c r="F185" s="37">
        <v>583</v>
      </c>
      <c r="G185" s="37">
        <v>567</v>
      </c>
      <c r="H185" s="37">
        <v>590</v>
      </c>
      <c r="I185" s="37">
        <v>556</v>
      </c>
      <c r="J185" s="37">
        <v>525</v>
      </c>
      <c r="K185" s="37">
        <v>529</v>
      </c>
      <c r="L185" s="37">
        <v>579</v>
      </c>
      <c r="M185" s="37">
        <v>610</v>
      </c>
      <c r="N185" s="37">
        <v>612</v>
      </c>
      <c r="O185" s="2">
        <v>616</v>
      </c>
      <c r="P185" s="36"/>
    </row>
    <row r="186" spans="1:29" x14ac:dyDescent="0.25">
      <c r="D186" s="2" t="s">
        <v>126</v>
      </c>
      <c r="F186" s="37">
        <v>352</v>
      </c>
      <c r="G186" s="37">
        <v>506</v>
      </c>
      <c r="H186" s="37">
        <v>212</v>
      </c>
      <c r="I186" s="37">
        <v>288</v>
      </c>
      <c r="J186" s="37">
        <v>274</v>
      </c>
      <c r="K186" s="37">
        <v>539</v>
      </c>
      <c r="L186" s="37">
        <v>633</v>
      </c>
      <c r="M186" s="37">
        <v>676</v>
      </c>
      <c r="N186" s="37">
        <v>706</v>
      </c>
      <c r="O186" s="2">
        <v>739</v>
      </c>
    </row>
    <row r="187" spans="1:29" ht="16.5" thickBot="1" x14ac:dyDescent="0.3">
      <c r="F187" s="23"/>
      <c r="G187" s="23"/>
      <c r="H187" s="23"/>
      <c r="I187" s="23"/>
      <c r="J187" s="23"/>
      <c r="K187" s="23"/>
      <c r="L187" s="23"/>
      <c r="M187" s="23"/>
      <c r="N187" s="23"/>
      <c r="O187" s="23"/>
      <c r="P187" s="3"/>
    </row>
    <row r="188" spans="1:29" ht="16.5" thickBot="1" x14ac:dyDescent="0.3">
      <c r="D188" s="16" t="s">
        <v>127</v>
      </c>
      <c r="E188" s="16"/>
      <c r="F188" s="24">
        <f>SUM(F183:F187)</f>
        <v>4112</v>
      </c>
      <c r="G188" s="24">
        <f>SUM(G183:G187)</f>
        <v>5621</v>
      </c>
      <c r="H188" s="24">
        <f t="shared" ref="H188:O188" si="16">SUM(H183:H187)</f>
        <v>3519</v>
      </c>
      <c r="I188" s="24">
        <f t="shared" si="16"/>
        <v>4804</v>
      </c>
      <c r="J188" s="24">
        <f t="shared" si="16"/>
        <v>4663</v>
      </c>
      <c r="K188" s="24">
        <f t="shared" si="16"/>
        <v>4934</v>
      </c>
      <c r="L188" s="24">
        <f t="shared" si="16"/>
        <v>5151</v>
      </c>
      <c r="M188" s="24">
        <f t="shared" si="16"/>
        <v>5026</v>
      </c>
      <c r="N188" s="24">
        <f t="shared" si="16"/>
        <v>5008</v>
      </c>
      <c r="O188" s="24">
        <f t="shared" si="16"/>
        <v>5094</v>
      </c>
      <c r="P188" s="38"/>
    </row>
    <row r="189" spans="1:29" x14ac:dyDescent="0.25">
      <c r="D189" s="16"/>
      <c r="E189" s="16"/>
      <c r="F189" s="39"/>
      <c r="G189" s="39"/>
      <c r="H189" s="39"/>
      <c r="I189" s="39"/>
      <c r="J189" s="39"/>
      <c r="K189" s="39"/>
      <c r="L189" s="39"/>
      <c r="M189" s="39"/>
      <c r="N189" s="39"/>
      <c r="O189" s="39"/>
      <c r="P189" s="38"/>
    </row>
    <row r="190" spans="1:29" x14ac:dyDescent="0.25">
      <c r="D190" s="2" t="s">
        <v>128</v>
      </c>
      <c r="E190" s="64"/>
      <c r="F190" s="64"/>
      <c r="G190" s="64"/>
      <c r="H190" s="64"/>
      <c r="I190" s="64"/>
      <c r="J190" s="64"/>
      <c r="K190" s="64"/>
      <c r="L190" s="64"/>
      <c r="M190" s="64"/>
      <c r="N190" s="64"/>
      <c r="O190" s="64"/>
    </row>
    <row r="191" spans="1:29" x14ac:dyDescent="0.25">
      <c r="D191" s="68" t="s">
        <v>129</v>
      </c>
    </row>
    <row r="193" spans="1:29" x14ac:dyDescent="0.25">
      <c r="D193" s="29"/>
      <c r="E193" s="29"/>
      <c r="F193" s="29"/>
      <c r="G193" s="29"/>
      <c r="H193" s="29"/>
      <c r="I193" s="29"/>
      <c r="J193" s="29"/>
      <c r="K193" s="29"/>
      <c r="L193" s="29"/>
      <c r="M193" s="29"/>
      <c r="N193" s="29"/>
      <c r="O193" s="29"/>
      <c r="P193" s="38"/>
    </row>
    <row r="194" spans="1:29" ht="18" x14ac:dyDescent="0.25">
      <c r="D194" s="31" t="s">
        <v>34</v>
      </c>
      <c r="E194" s="16"/>
      <c r="F194" s="39"/>
      <c r="G194" s="39"/>
      <c r="H194" s="39"/>
      <c r="I194" s="39"/>
      <c r="J194" s="39"/>
      <c r="K194" s="39"/>
      <c r="L194" s="39"/>
      <c r="M194" s="39"/>
      <c r="N194" s="39"/>
      <c r="O194" s="39"/>
      <c r="P194" s="38"/>
    </row>
    <row r="195" spans="1:29" s="14" customFormat="1" ht="18" x14ac:dyDescent="0.25">
      <c r="A195" s="83"/>
      <c r="B195" s="1"/>
      <c r="C195" s="1"/>
      <c r="D195" s="31"/>
      <c r="E195" s="16"/>
      <c r="F195" s="39"/>
      <c r="G195" s="39"/>
      <c r="H195" s="39"/>
      <c r="I195" s="39"/>
      <c r="J195" s="39"/>
      <c r="K195" s="39"/>
      <c r="L195" s="39"/>
      <c r="M195" s="39"/>
      <c r="N195" s="39"/>
      <c r="O195" s="39"/>
      <c r="P195" s="38"/>
      <c r="Q195" s="2"/>
      <c r="R195" s="2"/>
      <c r="S195" s="2"/>
      <c r="T195" s="2"/>
      <c r="U195" s="2"/>
      <c r="V195" s="2"/>
      <c r="W195" s="2"/>
      <c r="X195" s="2"/>
      <c r="Y195" s="2"/>
      <c r="Z195" s="2"/>
      <c r="AA195" s="2"/>
      <c r="AB195" s="2"/>
      <c r="AC195" s="2"/>
    </row>
    <row r="196" spans="1:29" x14ac:dyDescent="0.25">
      <c r="A196" s="87"/>
      <c r="F196" s="12" t="str">
        <f>F$35</f>
        <v>2019</v>
      </c>
      <c r="G196" s="12" t="str">
        <f t="shared" ref="G196:O196" si="17">G$35</f>
        <v>2020</v>
      </c>
      <c r="H196" s="12" t="str">
        <f t="shared" si="17"/>
        <v>2021</v>
      </c>
      <c r="I196" s="12" t="str">
        <f t="shared" si="17"/>
        <v>2022</v>
      </c>
      <c r="J196" s="12" t="str">
        <f t="shared" si="17"/>
        <v>2023</v>
      </c>
      <c r="K196" s="12" t="str">
        <f t="shared" si="17"/>
        <v>2024</v>
      </c>
      <c r="L196" s="12" t="str">
        <f t="shared" si="17"/>
        <v>2025</v>
      </c>
      <c r="M196" s="12" t="str">
        <f t="shared" si="17"/>
        <v>2026</v>
      </c>
      <c r="N196" s="12" t="str">
        <f t="shared" si="17"/>
        <v>2027</v>
      </c>
      <c r="O196" s="12" t="str">
        <f t="shared" si="17"/>
        <v>2028</v>
      </c>
      <c r="P196" s="36"/>
      <c r="W196" s="14"/>
      <c r="X196" s="14"/>
      <c r="Y196" s="14"/>
      <c r="Z196" s="14"/>
      <c r="AA196" s="14"/>
      <c r="AB196" s="14"/>
      <c r="AC196" s="14"/>
    </row>
    <row r="197" spans="1:29" ht="18.75" x14ac:dyDescent="0.25">
      <c r="B197" s="34"/>
      <c r="C197" s="34"/>
      <c r="D197" s="16" t="s">
        <v>101</v>
      </c>
      <c r="E197" s="16"/>
      <c r="F197" s="35" t="s">
        <v>11</v>
      </c>
      <c r="G197" s="35" t="s">
        <v>11</v>
      </c>
      <c r="H197" s="35" t="s">
        <v>11</v>
      </c>
      <c r="I197" s="35" t="s">
        <v>11</v>
      </c>
      <c r="J197" s="35" t="s">
        <v>11</v>
      </c>
      <c r="K197" s="43" t="str">
        <f>$K$54</f>
        <v>Forecast</v>
      </c>
      <c r="L197" s="35" t="s">
        <v>12</v>
      </c>
      <c r="M197" s="35" t="s">
        <v>12</v>
      </c>
      <c r="N197" s="35" t="s">
        <v>12</v>
      </c>
      <c r="O197" s="35" t="s">
        <v>12</v>
      </c>
      <c r="P197" s="44"/>
      <c r="Q197" s="14"/>
      <c r="R197" s="14"/>
      <c r="S197" s="14"/>
      <c r="T197" s="14"/>
      <c r="U197" s="14"/>
      <c r="V197" s="14"/>
    </row>
    <row r="198" spans="1:29" x14ac:dyDescent="0.25">
      <c r="D198" s="11"/>
      <c r="E198" s="11"/>
      <c r="F198" s="39"/>
      <c r="G198" s="39"/>
      <c r="H198" s="39"/>
      <c r="I198" s="39"/>
      <c r="J198" s="39"/>
      <c r="K198" s="39"/>
      <c r="L198" s="39"/>
      <c r="M198" s="39"/>
      <c r="N198" s="39"/>
      <c r="O198" s="2"/>
    </row>
    <row r="199" spans="1:29" x14ac:dyDescent="0.25">
      <c r="D199" s="2" t="s">
        <v>130</v>
      </c>
      <c r="E199" s="61"/>
      <c r="F199" s="63">
        <v>217767</v>
      </c>
      <c r="G199" s="63">
        <v>214172</v>
      </c>
      <c r="H199" s="3">
        <v>234350</v>
      </c>
      <c r="I199" s="3">
        <v>219862</v>
      </c>
      <c r="J199" s="3">
        <v>213457</v>
      </c>
      <c r="K199" s="3">
        <v>273300</v>
      </c>
      <c r="L199" s="3">
        <v>271100</v>
      </c>
      <c r="M199" s="3">
        <v>260600</v>
      </c>
      <c r="N199" s="3">
        <v>260300</v>
      </c>
      <c r="O199" s="3">
        <v>259400</v>
      </c>
    </row>
    <row r="201" spans="1:29" x14ac:dyDescent="0.25">
      <c r="D201" s="2" t="s">
        <v>131</v>
      </c>
      <c r="E201" s="64"/>
      <c r="F201" s="64"/>
      <c r="G201" s="64"/>
      <c r="H201" s="64"/>
      <c r="I201" s="64"/>
      <c r="J201" s="64"/>
      <c r="K201" s="64"/>
      <c r="L201" s="64"/>
      <c r="M201" s="64"/>
      <c r="N201" s="64"/>
      <c r="O201" s="64"/>
    </row>
    <row r="202" spans="1:29" x14ac:dyDescent="0.25">
      <c r="D202" s="68" t="s">
        <v>132</v>
      </c>
    </row>
    <row r="203" spans="1:29" x14ac:dyDescent="0.25">
      <c r="D203" s="68" t="s">
        <v>133</v>
      </c>
    </row>
    <row r="204" spans="1:29" s="11" customFormat="1" x14ac:dyDescent="0.25">
      <c r="A204" s="83"/>
      <c r="B204" s="1"/>
      <c r="C204" s="1"/>
      <c r="D204" s="68" t="s">
        <v>134</v>
      </c>
      <c r="E204" s="2"/>
      <c r="F204" s="3"/>
      <c r="G204" s="3"/>
      <c r="H204" s="3"/>
      <c r="I204" s="3"/>
      <c r="J204" s="3"/>
      <c r="K204" s="3"/>
      <c r="L204" s="3"/>
      <c r="M204" s="3"/>
      <c r="N204" s="3"/>
      <c r="O204" s="3"/>
      <c r="P204" s="4"/>
      <c r="Q204" s="2"/>
      <c r="R204" s="2"/>
      <c r="S204" s="2"/>
      <c r="T204" s="2"/>
      <c r="U204" s="2"/>
      <c r="V204" s="2"/>
      <c r="W204" s="2"/>
      <c r="X204" s="2"/>
      <c r="Y204" s="2"/>
      <c r="Z204" s="2"/>
      <c r="AA204" s="2"/>
      <c r="AB204" s="2"/>
      <c r="AC204" s="2"/>
    </row>
    <row r="205" spans="1:29" s="11" customFormat="1" x14ac:dyDescent="0.25">
      <c r="A205" s="83"/>
      <c r="B205" s="1"/>
      <c r="C205" s="1"/>
      <c r="D205" s="2"/>
      <c r="E205" s="2"/>
      <c r="F205" s="3"/>
      <c r="G205" s="3"/>
      <c r="H205" s="3"/>
      <c r="I205" s="3"/>
      <c r="J205" s="3"/>
      <c r="K205" s="3"/>
      <c r="L205" s="3"/>
      <c r="M205" s="3"/>
      <c r="N205" s="3"/>
      <c r="O205" s="3"/>
      <c r="P205" s="41"/>
      <c r="Q205" s="2"/>
      <c r="R205" s="2"/>
      <c r="S205" s="2"/>
      <c r="T205" s="2"/>
      <c r="U205" s="2"/>
      <c r="V205" s="2"/>
    </row>
    <row r="206" spans="1:29" s="11" customFormat="1" ht="18" x14ac:dyDescent="0.25">
      <c r="A206" s="83"/>
      <c r="B206" s="1"/>
      <c r="C206" s="1"/>
      <c r="D206" s="31" t="s">
        <v>135</v>
      </c>
      <c r="E206" s="2"/>
      <c r="F206" s="50"/>
      <c r="G206" s="50"/>
      <c r="H206" s="50"/>
      <c r="I206" s="50"/>
      <c r="J206" s="50" t="s">
        <v>25</v>
      </c>
      <c r="K206" s="50"/>
      <c r="L206" s="50"/>
      <c r="M206" s="50"/>
      <c r="N206" s="50"/>
      <c r="O206" s="50"/>
      <c r="P206" s="42"/>
    </row>
    <row r="207" spans="1:29" x14ac:dyDescent="0.25">
      <c r="A207" s="86"/>
      <c r="F207" s="50"/>
      <c r="G207" s="50"/>
      <c r="H207" s="50"/>
      <c r="I207" s="50"/>
      <c r="J207" s="50"/>
      <c r="K207" s="50"/>
      <c r="L207" s="50"/>
      <c r="M207" s="50"/>
      <c r="N207" s="50"/>
      <c r="O207" s="50"/>
      <c r="P207" s="42"/>
      <c r="Q207" s="11"/>
      <c r="R207" s="11"/>
      <c r="S207" s="11"/>
      <c r="T207" s="11"/>
      <c r="U207" s="11"/>
      <c r="V207" s="11"/>
      <c r="W207" s="11"/>
      <c r="X207" s="11"/>
      <c r="Y207" s="11"/>
      <c r="Z207" s="11"/>
      <c r="AA207" s="11"/>
      <c r="AB207" s="11"/>
      <c r="AC207" s="11"/>
    </row>
    <row r="208" spans="1:29" s="14" customFormat="1" x14ac:dyDescent="0.25">
      <c r="A208" s="86" t="s">
        <v>136</v>
      </c>
      <c r="B208" s="1"/>
      <c r="C208" s="1"/>
      <c r="D208" s="11" t="s">
        <v>137</v>
      </c>
      <c r="E208" s="11"/>
      <c r="F208" s="3"/>
      <c r="G208" s="3"/>
      <c r="H208" s="3"/>
      <c r="I208" s="3"/>
      <c r="J208" s="3"/>
      <c r="K208" s="3"/>
      <c r="L208" s="3"/>
      <c r="M208" s="3"/>
      <c r="N208" s="3"/>
      <c r="O208" s="3"/>
      <c r="P208" s="38"/>
      <c r="Q208" s="11"/>
      <c r="R208" s="11"/>
      <c r="S208" s="11"/>
      <c r="T208" s="11"/>
      <c r="U208" s="11"/>
      <c r="V208" s="11"/>
      <c r="W208" s="2"/>
      <c r="X208" s="2"/>
      <c r="Y208" s="2"/>
      <c r="Z208" s="2"/>
      <c r="AA208" s="2"/>
      <c r="AB208" s="2"/>
      <c r="AC208" s="2"/>
    </row>
    <row r="209" spans="1:29" x14ac:dyDescent="0.25">
      <c r="A209" s="87"/>
      <c r="D209" s="11"/>
      <c r="E209" s="11"/>
      <c r="F209" s="12" t="str">
        <f>F$35</f>
        <v>2019</v>
      </c>
      <c r="G209" s="12" t="str">
        <f t="shared" ref="G209:O209" si="18">G$35</f>
        <v>2020</v>
      </c>
      <c r="H209" s="12" t="str">
        <f t="shared" si="18"/>
        <v>2021</v>
      </c>
      <c r="I209" s="12" t="str">
        <f t="shared" si="18"/>
        <v>2022</v>
      </c>
      <c r="J209" s="12" t="s">
        <v>4</v>
      </c>
      <c r="K209" s="12" t="str">
        <f t="shared" si="18"/>
        <v>2024</v>
      </c>
      <c r="L209" s="12" t="str">
        <f t="shared" si="18"/>
        <v>2025</v>
      </c>
      <c r="M209" s="12" t="str">
        <f t="shared" si="18"/>
        <v>2026</v>
      </c>
      <c r="N209" s="12" t="str">
        <f t="shared" si="18"/>
        <v>2027</v>
      </c>
      <c r="O209" s="12" t="str">
        <f t="shared" si="18"/>
        <v>2028</v>
      </c>
      <c r="W209" s="14"/>
      <c r="X209" s="14"/>
      <c r="Y209" s="14"/>
      <c r="Z209" s="14"/>
      <c r="AA209" s="14"/>
      <c r="AB209" s="14"/>
      <c r="AC209" s="14"/>
    </row>
    <row r="210" spans="1:29" x14ac:dyDescent="0.25">
      <c r="B210" s="34"/>
      <c r="C210" s="34"/>
      <c r="D210" s="16" t="s">
        <v>10</v>
      </c>
      <c r="E210" s="16"/>
      <c r="F210" s="35" t="s">
        <v>11</v>
      </c>
      <c r="G210" s="35" t="s">
        <v>11</v>
      </c>
      <c r="H210" s="35" t="s">
        <v>11</v>
      </c>
      <c r="I210" s="35" t="s">
        <v>11</v>
      </c>
      <c r="J210" s="35" t="s">
        <v>11</v>
      </c>
      <c r="K210" s="43" t="str">
        <f>$K$54</f>
        <v>Forecast</v>
      </c>
      <c r="L210" s="35" t="s">
        <v>12</v>
      </c>
      <c r="M210" s="35" t="s">
        <v>12</v>
      </c>
      <c r="N210" s="35" t="s">
        <v>12</v>
      </c>
      <c r="O210" s="35" t="s">
        <v>12</v>
      </c>
      <c r="P210" s="56"/>
      <c r="Q210" s="14"/>
      <c r="R210" s="14"/>
      <c r="S210" s="14"/>
      <c r="T210" s="14"/>
      <c r="U210" s="14"/>
      <c r="V210" s="14"/>
    </row>
    <row r="211" spans="1:29" x14ac:dyDescent="0.25">
      <c r="O211" s="2"/>
      <c r="P211" s="36"/>
    </row>
    <row r="212" spans="1:29" x14ac:dyDescent="0.25">
      <c r="D212" s="2" t="s">
        <v>38</v>
      </c>
      <c r="F212" s="2">
        <v>2199</v>
      </c>
      <c r="G212" s="2">
        <v>2249</v>
      </c>
      <c r="H212" s="2">
        <v>2271</v>
      </c>
      <c r="I212" s="2">
        <v>2477</v>
      </c>
      <c r="J212" s="2">
        <v>2736</v>
      </c>
      <c r="K212" s="2">
        <v>2874</v>
      </c>
      <c r="L212" s="2">
        <v>2790</v>
      </c>
      <c r="M212" s="2">
        <v>2566</v>
      </c>
      <c r="N212" s="2">
        <v>2466</v>
      </c>
      <c r="O212" s="2">
        <v>2476</v>
      </c>
      <c r="P212" s="36"/>
    </row>
    <row r="213" spans="1:29" x14ac:dyDescent="0.25">
      <c r="D213" s="2" t="s">
        <v>138</v>
      </c>
      <c r="F213" s="2">
        <v>708</v>
      </c>
      <c r="G213" s="2">
        <v>736</v>
      </c>
      <c r="H213" s="2">
        <v>804</v>
      </c>
      <c r="I213" s="2">
        <v>827</v>
      </c>
      <c r="J213" s="2">
        <v>971</v>
      </c>
      <c r="K213" s="2">
        <v>1214</v>
      </c>
      <c r="L213" s="2">
        <v>1103</v>
      </c>
      <c r="M213" s="2">
        <v>953</v>
      </c>
      <c r="N213" s="2">
        <v>853</v>
      </c>
      <c r="O213" s="2">
        <v>853</v>
      </c>
      <c r="P213" s="36"/>
    </row>
    <row r="214" spans="1:29" x14ac:dyDescent="0.25">
      <c r="D214" s="2" t="s">
        <v>139</v>
      </c>
      <c r="F214" s="2">
        <v>829</v>
      </c>
      <c r="G214" s="2">
        <v>1356</v>
      </c>
      <c r="H214" s="2">
        <v>882</v>
      </c>
      <c r="I214" s="2">
        <v>662</v>
      </c>
      <c r="J214" s="2">
        <v>1453</v>
      </c>
      <c r="K214" s="2">
        <v>1900</v>
      </c>
      <c r="L214" s="2">
        <v>1676</v>
      </c>
      <c r="M214" s="2">
        <v>948</v>
      </c>
      <c r="N214" s="2">
        <v>948</v>
      </c>
      <c r="O214" s="2">
        <v>948</v>
      </c>
      <c r="P214" s="36"/>
    </row>
    <row r="215" spans="1:29" ht="18.75" x14ac:dyDescent="0.25">
      <c r="D215" s="2" t="s">
        <v>140</v>
      </c>
      <c r="F215" s="2">
        <v>961</v>
      </c>
      <c r="G215" s="2">
        <v>785</v>
      </c>
      <c r="H215" s="2">
        <v>905</v>
      </c>
      <c r="I215" s="2">
        <v>928</v>
      </c>
      <c r="J215" s="2">
        <v>703</v>
      </c>
      <c r="K215" s="2">
        <v>505</v>
      </c>
      <c r="L215" s="2">
        <v>578</v>
      </c>
      <c r="M215" s="2">
        <v>1053</v>
      </c>
      <c r="N215" s="2">
        <v>752</v>
      </c>
      <c r="O215" s="2">
        <v>675</v>
      </c>
      <c r="P215" s="36"/>
    </row>
    <row r="216" spans="1:29" x14ac:dyDescent="0.25">
      <c r="D216" s="2" t="s">
        <v>141</v>
      </c>
      <c r="F216" s="37">
        <v>0</v>
      </c>
      <c r="G216" s="37">
        <v>0</v>
      </c>
      <c r="H216" s="37">
        <v>0</v>
      </c>
      <c r="I216" s="37">
        <v>0</v>
      </c>
      <c r="J216" s="37"/>
      <c r="K216" s="2">
        <v>707</v>
      </c>
      <c r="L216" s="2">
        <v>146</v>
      </c>
      <c r="M216" s="2">
        <v>248</v>
      </c>
      <c r="N216" s="2">
        <v>161</v>
      </c>
      <c r="O216" s="2">
        <v>132</v>
      </c>
      <c r="P216" s="36"/>
    </row>
    <row r="217" spans="1:29" x14ac:dyDescent="0.25">
      <c r="D217" s="2" t="s">
        <v>142</v>
      </c>
      <c r="F217" s="2">
        <v>103</v>
      </c>
      <c r="G217" s="2">
        <v>113</v>
      </c>
      <c r="H217" s="2">
        <v>121</v>
      </c>
      <c r="I217" s="2">
        <v>114</v>
      </c>
      <c r="J217" s="2">
        <v>128</v>
      </c>
      <c r="K217" s="2">
        <v>120</v>
      </c>
      <c r="L217" s="2">
        <v>120</v>
      </c>
      <c r="M217" s="2">
        <v>123</v>
      </c>
      <c r="N217" s="2">
        <v>127</v>
      </c>
      <c r="O217" s="2">
        <v>124</v>
      </c>
    </row>
    <row r="218" spans="1:29" x14ac:dyDescent="0.25">
      <c r="D218" s="2" t="s">
        <v>143</v>
      </c>
      <c r="F218" s="2">
        <v>16</v>
      </c>
      <c r="G218" s="2">
        <v>14</v>
      </c>
      <c r="H218" s="2">
        <v>6</v>
      </c>
      <c r="I218" s="2">
        <v>3</v>
      </c>
      <c r="J218" s="2">
        <v>24</v>
      </c>
      <c r="K218" s="2">
        <v>37</v>
      </c>
      <c r="L218" s="2">
        <v>31</v>
      </c>
      <c r="M218" s="2">
        <v>25</v>
      </c>
      <c r="N218" s="2">
        <v>24</v>
      </c>
      <c r="O218" s="2">
        <v>23</v>
      </c>
      <c r="P218" s="36"/>
    </row>
    <row r="219" spans="1:29" x14ac:dyDescent="0.25">
      <c r="D219" s="2" t="s">
        <v>144</v>
      </c>
      <c r="F219" s="37">
        <v>0</v>
      </c>
      <c r="G219" s="2">
        <v>45</v>
      </c>
      <c r="H219" s="2">
        <v>45</v>
      </c>
      <c r="I219" s="37">
        <v>0</v>
      </c>
      <c r="J219" s="37">
        <v>0</v>
      </c>
      <c r="K219" s="37">
        <v>0</v>
      </c>
      <c r="L219" s="37">
        <v>0</v>
      </c>
      <c r="M219" s="37">
        <v>0</v>
      </c>
      <c r="N219" s="37">
        <v>0</v>
      </c>
      <c r="O219" s="37">
        <v>0</v>
      </c>
    </row>
    <row r="220" spans="1:29" x14ac:dyDescent="0.25">
      <c r="D220" s="2" t="s">
        <v>145</v>
      </c>
      <c r="F220" s="37">
        <v>0</v>
      </c>
      <c r="G220" s="37">
        <v>0</v>
      </c>
      <c r="H220" s="2">
        <v>137</v>
      </c>
      <c r="I220" s="37">
        <v>0</v>
      </c>
      <c r="J220" s="2">
        <v>3</v>
      </c>
      <c r="K220" s="2">
        <v>25</v>
      </c>
      <c r="L220" s="37">
        <v>0</v>
      </c>
      <c r="M220" s="37">
        <v>0</v>
      </c>
      <c r="N220" s="37">
        <v>0</v>
      </c>
      <c r="O220" s="37">
        <v>0</v>
      </c>
    </row>
    <row r="221" spans="1:29" ht="18.75" x14ac:dyDescent="0.25">
      <c r="D221" s="2" t="s">
        <v>146</v>
      </c>
      <c r="F221" s="2">
        <v>350</v>
      </c>
      <c r="G221" s="2">
        <v>785</v>
      </c>
      <c r="H221" s="2">
        <v>583</v>
      </c>
      <c r="I221" s="2">
        <v>709</v>
      </c>
      <c r="J221" s="2">
        <v>788</v>
      </c>
      <c r="K221" s="2">
        <v>816</v>
      </c>
      <c r="L221" s="2">
        <v>464</v>
      </c>
      <c r="M221" s="2">
        <v>422</v>
      </c>
      <c r="N221" s="2">
        <v>401</v>
      </c>
      <c r="O221" s="2">
        <v>396</v>
      </c>
    </row>
    <row r="222" spans="1:29" ht="16.5" thickBot="1" x14ac:dyDescent="0.3">
      <c r="F222" s="23"/>
      <c r="G222" s="23"/>
      <c r="H222" s="23"/>
      <c r="I222" s="23"/>
      <c r="J222" s="23"/>
      <c r="K222" s="23"/>
      <c r="L222" s="23"/>
      <c r="M222" s="23"/>
      <c r="N222" s="23"/>
      <c r="O222" s="23"/>
      <c r="P222" s="38"/>
    </row>
    <row r="223" spans="1:29" ht="16.5" thickBot="1" x14ac:dyDescent="0.3">
      <c r="D223" s="16" t="s">
        <v>137</v>
      </c>
      <c r="E223" s="16"/>
      <c r="F223" s="24">
        <f t="shared" ref="F223:O223" si="19">SUM(F212:F222)</f>
        <v>5166</v>
      </c>
      <c r="G223" s="24">
        <f t="shared" si="19"/>
        <v>6083</v>
      </c>
      <c r="H223" s="24">
        <f t="shared" si="19"/>
        <v>5754</v>
      </c>
      <c r="I223" s="24">
        <f t="shared" si="19"/>
        <v>5720</v>
      </c>
      <c r="J223" s="24">
        <f t="shared" si="19"/>
        <v>6806</v>
      </c>
      <c r="K223" s="24">
        <f t="shared" si="19"/>
        <v>8198</v>
      </c>
      <c r="L223" s="24">
        <f t="shared" si="19"/>
        <v>6908</v>
      </c>
      <c r="M223" s="24">
        <f t="shared" si="19"/>
        <v>6338</v>
      </c>
      <c r="N223" s="24">
        <f t="shared" si="19"/>
        <v>5732</v>
      </c>
      <c r="O223" s="24">
        <f t="shared" si="19"/>
        <v>5627</v>
      </c>
      <c r="P223" s="41"/>
    </row>
    <row r="224" spans="1:29" x14ac:dyDescent="0.25">
      <c r="D224" s="11" t="s">
        <v>25</v>
      </c>
      <c r="E224" s="11"/>
      <c r="F224" s="50"/>
      <c r="G224" s="50"/>
      <c r="H224" s="50"/>
      <c r="I224" s="50"/>
      <c r="J224" s="50"/>
      <c r="K224" s="50"/>
      <c r="L224" s="50"/>
      <c r="M224" s="50"/>
      <c r="N224" s="50"/>
      <c r="O224" s="50"/>
      <c r="P224" s="41"/>
    </row>
    <row r="225" spans="1:29" x14ac:dyDescent="0.25">
      <c r="D225" s="2" t="s">
        <v>147</v>
      </c>
      <c r="E225" s="14"/>
      <c r="F225" s="14"/>
      <c r="G225" s="14"/>
      <c r="H225" s="14"/>
      <c r="I225" s="14"/>
      <c r="J225" s="14"/>
      <c r="K225" s="14"/>
      <c r="L225" s="40"/>
      <c r="M225" s="40"/>
      <c r="N225" s="40"/>
      <c r="O225" s="40"/>
      <c r="P225" s="40"/>
    </row>
    <row r="226" spans="1:29" x14ac:dyDescent="0.25">
      <c r="D226" s="2" t="s">
        <v>148</v>
      </c>
    </row>
    <row r="227" spans="1:29" x14ac:dyDescent="0.25">
      <c r="E227" s="14"/>
      <c r="F227" s="14"/>
      <c r="G227" s="14"/>
      <c r="H227" s="14"/>
      <c r="I227" s="14"/>
      <c r="J227" s="14"/>
      <c r="K227" s="14"/>
      <c r="L227" s="40"/>
      <c r="M227" s="40"/>
      <c r="N227" s="40"/>
      <c r="O227" s="40"/>
      <c r="P227" s="40"/>
    </row>
    <row r="228" spans="1:29" ht="18" x14ac:dyDescent="0.25">
      <c r="D228" s="31" t="s">
        <v>34</v>
      </c>
      <c r="E228" s="11"/>
      <c r="F228" s="14"/>
      <c r="G228" s="14"/>
      <c r="H228" s="14"/>
      <c r="I228" s="14"/>
      <c r="J228" s="37"/>
      <c r="K228" s="37"/>
      <c r="L228" s="37"/>
      <c r="M228" s="37"/>
      <c r="N228" s="37"/>
      <c r="O228" s="2"/>
      <c r="P228" s="14"/>
    </row>
    <row r="229" spans="1:29" s="14" customFormat="1" x14ac:dyDescent="0.25">
      <c r="A229" s="86"/>
      <c r="B229" s="1"/>
      <c r="C229" s="1"/>
      <c r="E229" s="40"/>
      <c r="F229" s="40"/>
      <c r="G229" s="40"/>
      <c r="H229" s="40"/>
      <c r="I229" s="40"/>
      <c r="J229" s="40"/>
      <c r="K229" s="40"/>
      <c r="L229" s="40"/>
      <c r="M229" s="40"/>
      <c r="N229" s="40"/>
      <c r="O229" s="40"/>
      <c r="P229" s="42"/>
      <c r="Q229" s="2"/>
      <c r="R229" s="2"/>
      <c r="S229" s="2"/>
      <c r="T229" s="2"/>
      <c r="U229" s="2"/>
      <c r="V229" s="2"/>
      <c r="W229" s="2"/>
      <c r="X229" s="2"/>
      <c r="Y229" s="2"/>
      <c r="Z229" s="2"/>
      <c r="AA229" s="2"/>
      <c r="AB229" s="2"/>
      <c r="AC229" s="2"/>
    </row>
    <row r="230" spans="1:29" x14ac:dyDescent="0.25">
      <c r="A230" s="86" t="s">
        <v>149</v>
      </c>
      <c r="D230" s="11" t="s">
        <v>150</v>
      </c>
      <c r="E230" s="11"/>
      <c r="P230" s="38"/>
      <c r="W230" s="14"/>
      <c r="X230" s="14"/>
      <c r="Y230" s="14"/>
      <c r="Z230" s="14"/>
      <c r="AA230" s="14"/>
      <c r="AB230" s="14"/>
      <c r="AC230" s="14"/>
    </row>
    <row r="231" spans="1:29" x14ac:dyDescent="0.25">
      <c r="A231" s="87"/>
      <c r="D231" s="11" t="s">
        <v>25</v>
      </c>
      <c r="E231" s="11"/>
      <c r="F231" s="12" t="str">
        <f>F$35</f>
        <v>2019</v>
      </c>
      <c r="G231" s="12" t="str">
        <f t="shared" ref="G231:O231" si="20">G$35</f>
        <v>2020</v>
      </c>
      <c r="H231" s="12" t="str">
        <f t="shared" si="20"/>
        <v>2021</v>
      </c>
      <c r="I231" s="12" t="str">
        <f t="shared" si="20"/>
        <v>2022</v>
      </c>
      <c r="J231" s="12" t="str">
        <f t="shared" si="20"/>
        <v>2023</v>
      </c>
      <c r="K231" s="12" t="str">
        <f t="shared" si="20"/>
        <v>2024</v>
      </c>
      <c r="L231" s="12" t="str">
        <f t="shared" si="20"/>
        <v>2025</v>
      </c>
      <c r="M231" s="12" t="str">
        <f t="shared" si="20"/>
        <v>2026</v>
      </c>
      <c r="N231" s="12" t="str">
        <f t="shared" si="20"/>
        <v>2027</v>
      </c>
      <c r="O231" s="12" t="str">
        <f t="shared" si="20"/>
        <v>2028</v>
      </c>
      <c r="V231" s="14"/>
    </row>
    <row r="232" spans="1:29" x14ac:dyDescent="0.25">
      <c r="B232" s="34"/>
      <c r="C232" s="34"/>
      <c r="D232" s="16" t="s">
        <v>10</v>
      </c>
      <c r="E232" s="16"/>
      <c r="F232" s="35" t="s">
        <v>11</v>
      </c>
      <c r="G232" s="35" t="s">
        <v>11</v>
      </c>
      <c r="H232" s="35" t="s">
        <v>11</v>
      </c>
      <c r="I232" s="35" t="s">
        <v>11</v>
      </c>
      <c r="J232" s="35" t="s">
        <v>11</v>
      </c>
      <c r="K232" s="43" t="str">
        <f>$K$54</f>
        <v>Forecast</v>
      </c>
      <c r="L232" s="35" t="s">
        <v>12</v>
      </c>
      <c r="M232" s="35" t="s">
        <v>12</v>
      </c>
      <c r="N232" s="35" t="s">
        <v>12</v>
      </c>
      <c r="O232" s="35" t="s">
        <v>12</v>
      </c>
      <c r="P232" s="56"/>
      <c r="Q232" s="14"/>
      <c r="R232" s="14"/>
      <c r="S232" s="14"/>
      <c r="T232" s="14"/>
      <c r="U232" s="14"/>
    </row>
    <row r="233" spans="1:29" x14ac:dyDescent="0.25">
      <c r="O233" s="2"/>
      <c r="P233" s="36"/>
    </row>
    <row r="234" spans="1:29" ht="17.649999999999999" customHeight="1" x14ac:dyDescent="0.25">
      <c r="D234" s="2" t="s">
        <v>151</v>
      </c>
      <c r="F234" s="2">
        <v>1760</v>
      </c>
      <c r="G234" s="2">
        <v>1997</v>
      </c>
      <c r="H234" s="2">
        <v>2079</v>
      </c>
      <c r="I234" s="2">
        <v>2206</v>
      </c>
      <c r="J234" s="2">
        <v>2476</v>
      </c>
      <c r="K234" s="2">
        <v>2658</v>
      </c>
      <c r="L234" s="2">
        <v>2528</v>
      </c>
      <c r="M234" s="2">
        <v>2392</v>
      </c>
      <c r="N234" s="2">
        <v>2360</v>
      </c>
      <c r="O234" s="2">
        <v>2353</v>
      </c>
      <c r="P234" s="36"/>
    </row>
    <row r="235" spans="1:29" x14ac:dyDescent="0.25">
      <c r="D235" s="2" t="s">
        <v>152</v>
      </c>
      <c r="F235" s="2">
        <v>1417</v>
      </c>
      <c r="G235" s="2">
        <v>1527</v>
      </c>
      <c r="H235" s="2">
        <v>1641</v>
      </c>
      <c r="I235" s="2">
        <v>1645</v>
      </c>
      <c r="J235" s="2">
        <v>1798</v>
      </c>
      <c r="K235" s="2">
        <v>1980</v>
      </c>
      <c r="L235" s="2">
        <v>2085</v>
      </c>
      <c r="M235" s="2">
        <v>2140</v>
      </c>
      <c r="N235" s="2">
        <v>2128</v>
      </c>
      <c r="O235" s="2">
        <v>2123</v>
      </c>
      <c r="P235" s="36"/>
    </row>
    <row r="236" spans="1:29" x14ac:dyDescent="0.25">
      <c r="D236" s="2" t="s">
        <v>153</v>
      </c>
      <c r="F236" s="2">
        <v>542</v>
      </c>
      <c r="G236" s="2">
        <v>591</v>
      </c>
      <c r="H236" s="2">
        <v>642</v>
      </c>
      <c r="I236" s="2">
        <v>704</v>
      </c>
      <c r="J236" s="2">
        <v>748</v>
      </c>
      <c r="K236" s="2">
        <v>833</v>
      </c>
      <c r="L236" s="2">
        <v>813</v>
      </c>
      <c r="M236" s="2">
        <v>804</v>
      </c>
      <c r="N236" s="2">
        <v>804</v>
      </c>
      <c r="O236" s="2">
        <v>803</v>
      </c>
      <c r="P236" s="36"/>
    </row>
    <row r="237" spans="1:29" ht="18.75" x14ac:dyDescent="0.25">
      <c r="D237" s="2" t="s">
        <v>214</v>
      </c>
      <c r="F237" s="2">
        <v>187</v>
      </c>
      <c r="G237" s="2">
        <v>201</v>
      </c>
      <c r="H237" s="2">
        <v>182</v>
      </c>
      <c r="I237" s="2">
        <v>200</v>
      </c>
      <c r="J237" s="2">
        <v>190</v>
      </c>
      <c r="K237" s="2">
        <v>206</v>
      </c>
      <c r="L237" s="2">
        <v>254</v>
      </c>
      <c r="M237" s="2">
        <v>253</v>
      </c>
      <c r="N237" s="2">
        <v>252</v>
      </c>
      <c r="O237" s="2">
        <v>252</v>
      </c>
      <c r="P237" s="36"/>
    </row>
    <row r="238" spans="1:29" ht="18.75" x14ac:dyDescent="0.25">
      <c r="D238" s="2" t="s">
        <v>215</v>
      </c>
      <c r="F238" s="2">
        <v>111</v>
      </c>
      <c r="G238" s="2">
        <v>163</v>
      </c>
      <c r="H238" s="2">
        <v>178</v>
      </c>
      <c r="I238" s="2">
        <v>152</v>
      </c>
      <c r="J238" s="2">
        <v>231</v>
      </c>
      <c r="K238" s="2">
        <v>240</v>
      </c>
      <c r="L238" s="2">
        <v>253</v>
      </c>
      <c r="M238" s="2">
        <v>240</v>
      </c>
      <c r="N238" s="2">
        <v>240</v>
      </c>
      <c r="O238" s="2">
        <v>240</v>
      </c>
      <c r="P238" s="38"/>
    </row>
    <row r="239" spans="1:29" x14ac:dyDescent="0.25">
      <c r="F239" s="37"/>
      <c r="G239" s="2"/>
      <c r="H239" s="2"/>
      <c r="I239" s="2"/>
      <c r="J239" s="2"/>
      <c r="K239" s="2"/>
      <c r="L239" s="2"/>
      <c r="M239" s="2"/>
      <c r="N239" s="2"/>
      <c r="O239" s="2"/>
      <c r="P239" s="2"/>
    </row>
    <row r="240" spans="1:29" ht="16.5" thickBot="1" x14ac:dyDescent="0.3">
      <c r="D240" s="16" t="s">
        <v>38</v>
      </c>
      <c r="E240" s="16"/>
      <c r="F240" s="24">
        <f>SUM(F234:F238)</f>
        <v>4017</v>
      </c>
      <c r="G240" s="24">
        <f t="shared" ref="G240:H240" si="21">SUM(G234:G238)</f>
        <v>4479</v>
      </c>
      <c r="H240" s="24">
        <f t="shared" si="21"/>
        <v>4722</v>
      </c>
      <c r="I240" s="24">
        <f>SUM(I234:I238)</f>
        <v>4907</v>
      </c>
      <c r="J240" s="24">
        <f>SUM(J234:J238)</f>
        <v>5443</v>
      </c>
      <c r="K240" s="24">
        <f t="shared" ref="K240:O240" si="22">SUM(K234:K238)</f>
        <v>5917</v>
      </c>
      <c r="L240" s="24">
        <f t="shared" si="22"/>
        <v>5933</v>
      </c>
      <c r="M240" s="24">
        <f t="shared" si="22"/>
        <v>5829</v>
      </c>
      <c r="N240" s="24">
        <f t="shared" si="22"/>
        <v>5784</v>
      </c>
      <c r="O240" s="24">
        <f t="shared" si="22"/>
        <v>5771</v>
      </c>
      <c r="P240" s="36"/>
    </row>
    <row r="241" spans="1:29" x14ac:dyDescent="0.25">
      <c r="O241" s="2"/>
      <c r="P241" s="36"/>
    </row>
    <row r="242" spans="1:29" x14ac:dyDescent="0.25">
      <c r="D242" s="2" t="s">
        <v>154</v>
      </c>
      <c r="F242" s="2">
        <v>457</v>
      </c>
      <c r="G242" s="2">
        <v>419</v>
      </c>
      <c r="H242" s="2">
        <v>477</v>
      </c>
      <c r="I242" s="2">
        <v>537</v>
      </c>
      <c r="J242" s="2">
        <v>712</v>
      </c>
      <c r="K242" s="2">
        <v>721</v>
      </c>
      <c r="L242" s="2">
        <v>678</v>
      </c>
      <c r="M242" s="2">
        <v>681</v>
      </c>
      <c r="N242" s="2">
        <v>663</v>
      </c>
      <c r="O242" s="2">
        <v>663</v>
      </c>
    </row>
    <row r="243" spans="1:29" x14ac:dyDescent="0.25">
      <c r="D243" s="2" t="s">
        <v>89</v>
      </c>
      <c r="F243" s="2">
        <v>151</v>
      </c>
      <c r="G243" s="2">
        <v>13</v>
      </c>
      <c r="H243" s="2">
        <v>3</v>
      </c>
      <c r="I243" s="37">
        <v>0</v>
      </c>
      <c r="J243" s="2">
        <v>10</v>
      </c>
      <c r="K243" s="2">
        <v>49</v>
      </c>
      <c r="L243" s="2">
        <v>45</v>
      </c>
      <c r="M243" s="2">
        <v>42</v>
      </c>
      <c r="N243" s="2">
        <v>42</v>
      </c>
      <c r="O243" s="2">
        <v>42</v>
      </c>
      <c r="P243" s="38"/>
    </row>
    <row r="244" spans="1:29" ht="16.5" thickBot="1" x14ac:dyDescent="0.3">
      <c r="F244" s="23"/>
      <c r="G244" s="23"/>
      <c r="H244" s="23"/>
      <c r="I244" s="23"/>
      <c r="J244" s="23"/>
      <c r="K244" s="23"/>
      <c r="L244" s="23"/>
      <c r="M244" s="23"/>
      <c r="N244" s="23"/>
      <c r="O244" s="23"/>
    </row>
    <row r="245" spans="1:29" ht="16.5" thickBot="1" x14ac:dyDescent="0.3">
      <c r="D245" s="16" t="s">
        <v>150</v>
      </c>
      <c r="E245" s="16"/>
      <c r="F245" s="24">
        <f>SUM(F240:F244)</f>
        <v>4625</v>
      </c>
      <c r="G245" s="24">
        <f t="shared" ref="G245:O245" si="23">SUM(G240:G244)</f>
        <v>4911</v>
      </c>
      <c r="H245" s="24">
        <f t="shared" si="23"/>
        <v>5202</v>
      </c>
      <c r="I245" s="24">
        <f t="shared" si="23"/>
        <v>5444</v>
      </c>
      <c r="J245" s="24">
        <f t="shared" si="23"/>
        <v>6165</v>
      </c>
      <c r="K245" s="24">
        <f t="shared" si="23"/>
        <v>6687</v>
      </c>
      <c r="L245" s="24">
        <f t="shared" si="23"/>
        <v>6656</v>
      </c>
      <c r="M245" s="24">
        <f t="shared" si="23"/>
        <v>6552</v>
      </c>
      <c r="N245" s="24">
        <f t="shared" si="23"/>
        <v>6489</v>
      </c>
      <c r="O245" s="24">
        <f t="shared" si="23"/>
        <v>6476</v>
      </c>
      <c r="P245" s="51"/>
    </row>
    <row r="247" spans="1:29" s="11" customFormat="1" x14ac:dyDescent="0.25">
      <c r="A247" s="83"/>
      <c r="D247" s="2" t="s">
        <v>147</v>
      </c>
      <c r="Y247" s="2"/>
      <c r="Z247" s="2"/>
      <c r="AA247" s="2"/>
      <c r="AB247" s="2"/>
      <c r="AC247" s="2"/>
    </row>
    <row r="248" spans="1:29" x14ac:dyDescent="0.25">
      <c r="Y248" s="11"/>
      <c r="Z248" s="11"/>
      <c r="AA248" s="11"/>
      <c r="AB248" s="11"/>
      <c r="AC248" s="11"/>
    </row>
    <row r="249" spans="1:29" s="14" customFormat="1" ht="18" x14ac:dyDescent="0.25">
      <c r="A249" s="83"/>
      <c r="B249" s="1"/>
      <c r="C249" s="1"/>
      <c r="D249" s="31" t="s">
        <v>34</v>
      </c>
      <c r="E249" s="2"/>
      <c r="F249" s="3"/>
      <c r="G249" s="3"/>
      <c r="H249" s="3"/>
      <c r="I249" s="3"/>
      <c r="J249" s="3"/>
      <c r="K249" s="3"/>
      <c r="L249" s="3"/>
      <c r="M249" s="3"/>
      <c r="N249" s="3"/>
      <c r="O249" s="3"/>
      <c r="P249" s="41"/>
      <c r="Q249" s="2"/>
      <c r="R249" s="2"/>
      <c r="S249" s="2"/>
      <c r="T249" s="2"/>
      <c r="U249" s="2"/>
      <c r="V249" s="2"/>
      <c r="W249" s="2"/>
      <c r="X249" s="2"/>
      <c r="Y249" s="2"/>
      <c r="Z249" s="2"/>
      <c r="AA249" s="2"/>
      <c r="AB249" s="2"/>
      <c r="AC249" s="2"/>
    </row>
    <row r="250" spans="1:29" x14ac:dyDescent="0.25">
      <c r="P250" s="41"/>
      <c r="W250" s="11"/>
      <c r="X250" s="11"/>
      <c r="Y250" s="14"/>
      <c r="Z250" s="14"/>
      <c r="AA250" s="14"/>
      <c r="AB250" s="14"/>
      <c r="AC250" s="14"/>
    </row>
    <row r="251" spans="1:29" x14ac:dyDescent="0.25">
      <c r="A251" s="86"/>
      <c r="D251" s="11"/>
      <c r="E251" s="11"/>
      <c r="F251" s="50"/>
      <c r="G251" s="50"/>
      <c r="H251" s="50"/>
      <c r="I251" s="50"/>
      <c r="J251" s="50"/>
      <c r="K251" s="50"/>
      <c r="L251" s="50"/>
      <c r="M251" s="50"/>
      <c r="N251" s="50"/>
      <c r="O251" s="50"/>
      <c r="V251" s="11"/>
    </row>
    <row r="252" spans="1:29" x14ac:dyDescent="0.25">
      <c r="A252" s="86" t="s">
        <v>155</v>
      </c>
      <c r="D252" s="11" t="s">
        <v>156</v>
      </c>
      <c r="E252" s="11"/>
      <c r="P252" s="38"/>
      <c r="Q252" s="11"/>
      <c r="R252" s="11"/>
      <c r="S252" s="11"/>
      <c r="T252" s="11"/>
      <c r="U252" s="11"/>
      <c r="W252" s="14"/>
      <c r="X252" s="14"/>
    </row>
    <row r="253" spans="1:29" x14ac:dyDescent="0.25">
      <c r="A253" s="87"/>
      <c r="D253" s="11"/>
      <c r="E253" s="11"/>
      <c r="F253" s="12" t="str">
        <f>F$35</f>
        <v>2019</v>
      </c>
      <c r="G253" s="12" t="str">
        <f t="shared" ref="G253:O253" si="24">G$35</f>
        <v>2020</v>
      </c>
      <c r="H253" s="12" t="str">
        <f t="shared" si="24"/>
        <v>2021</v>
      </c>
      <c r="I253" s="12" t="str">
        <f t="shared" si="24"/>
        <v>2022</v>
      </c>
      <c r="J253" s="12" t="str">
        <f t="shared" si="24"/>
        <v>2023</v>
      </c>
      <c r="K253" s="12" t="str">
        <f t="shared" si="24"/>
        <v>2024</v>
      </c>
      <c r="L253" s="12" t="str">
        <f t="shared" si="24"/>
        <v>2025</v>
      </c>
      <c r="M253" s="12" t="str">
        <f t="shared" si="24"/>
        <v>2026</v>
      </c>
      <c r="N253" s="12" t="str">
        <f t="shared" si="24"/>
        <v>2027</v>
      </c>
      <c r="O253" s="12" t="str">
        <f t="shared" si="24"/>
        <v>2028</v>
      </c>
      <c r="V253" s="14"/>
    </row>
    <row r="254" spans="1:29" x14ac:dyDescent="0.25">
      <c r="B254" s="34"/>
      <c r="C254" s="34"/>
      <c r="D254" s="16" t="s">
        <v>10</v>
      </c>
      <c r="E254" s="16"/>
      <c r="F254" s="35" t="s">
        <v>11</v>
      </c>
      <c r="G254" s="35" t="s">
        <v>11</v>
      </c>
      <c r="H254" s="35" t="s">
        <v>11</v>
      </c>
      <c r="I254" s="35" t="s">
        <v>11</v>
      </c>
      <c r="J254" s="35" t="s">
        <v>11</v>
      </c>
      <c r="K254" s="43" t="str">
        <f>$K$54</f>
        <v>Forecast</v>
      </c>
      <c r="L254" s="35" t="s">
        <v>12</v>
      </c>
      <c r="M254" s="35" t="s">
        <v>12</v>
      </c>
      <c r="N254" s="35" t="s">
        <v>12</v>
      </c>
      <c r="O254" s="35" t="s">
        <v>12</v>
      </c>
      <c r="P254" s="56"/>
      <c r="Q254" s="14"/>
      <c r="R254" s="14"/>
      <c r="S254" s="14"/>
      <c r="T254" s="14"/>
      <c r="U254" s="14"/>
    </row>
    <row r="255" spans="1:29" x14ac:dyDescent="0.25">
      <c r="O255" s="2"/>
      <c r="P255" s="36"/>
    </row>
    <row r="256" spans="1:29" x14ac:dyDescent="0.25">
      <c r="D256" s="2" t="s">
        <v>82</v>
      </c>
      <c r="F256" s="2">
        <v>60</v>
      </c>
      <c r="G256" s="2">
        <v>70</v>
      </c>
      <c r="H256" s="2">
        <v>73</v>
      </c>
      <c r="I256" s="2">
        <v>82</v>
      </c>
      <c r="J256" s="2">
        <v>124</v>
      </c>
      <c r="K256" s="2">
        <v>137</v>
      </c>
      <c r="L256" s="2">
        <v>108</v>
      </c>
      <c r="M256" s="2">
        <v>105</v>
      </c>
      <c r="N256" s="2">
        <v>82</v>
      </c>
      <c r="O256" s="2">
        <v>82</v>
      </c>
      <c r="P256" s="36"/>
    </row>
    <row r="257" spans="1:29" x14ac:dyDescent="0.25">
      <c r="D257" s="2" t="s">
        <v>157</v>
      </c>
      <c r="F257" s="2">
        <v>2601</v>
      </c>
      <c r="G257" s="2">
        <v>2719</v>
      </c>
      <c r="H257" s="2">
        <v>3122</v>
      </c>
      <c r="I257" s="2">
        <v>2782</v>
      </c>
      <c r="J257" s="2">
        <v>2212</v>
      </c>
      <c r="K257" s="2">
        <v>3240</v>
      </c>
      <c r="L257" s="2">
        <v>3465</v>
      </c>
      <c r="M257" s="2">
        <v>3543</v>
      </c>
      <c r="N257" s="2">
        <v>3341</v>
      </c>
      <c r="O257" s="2">
        <v>3698</v>
      </c>
      <c r="P257" s="36"/>
    </row>
    <row r="258" spans="1:29" x14ac:dyDescent="0.25">
      <c r="D258" s="2" t="s">
        <v>158</v>
      </c>
      <c r="F258" s="2">
        <v>3</v>
      </c>
      <c r="G258" s="2">
        <v>3</v>
      </c>
      <c r="H258" s="2">
        <v>13</v>
      </c>
      <c r="I258" s="2">
        <v>310</v>
      </c>
      <c r="J258" s="2">
        <v>567</v>
      </c>
      <c r="K258" s="2">
        <v>1012</v>
      </c>
      <c r="L258" s="2">
        <v>748</v>
      </c>
      <c r="M258" s="2">
        <v>464</v>
      </c>
      <c r="N258" s="2">
        <v>10</v>
      </c>
      <c r="O258" s="37">
        <v>0</v>
      </c>
      <c r="P258" s="51"/>
    </row>
    <row r="259" spans="1:29" x14ac:dyDescent="0.25">
      <c r="D259" s="2" t="s">
        <v>159</v>
      </c>
      <c r="F259" s="37">
        <v>0</v>
      </c>
      <c r="G259" s="2">
        <v>78</v>
      </c>
      <c r="H259" s="2">
        <v>570</v>
      </c>
      <c r="I259" s="2">
        <v>554</v>
      </c>
      <c r="J259" s="2">
        <v>197</v>
      </c>
      <c r="K259" s="2">
        <v>89</v>
      </c>
      <c r="L259" s="2">
        <v>89</v>
      </c>
      <c r="M259" s="37">
        <v>0</v>
      </c>
      <c r="N259" s="37">
        <v>0</v>
      </c>
      <c r="O259" s="37">
        <v>0</v>
      </c>
      <c r="P259" s="38"/>
    </row>
    <row r="260" spans="1:29" x14ac:dyDescent="0.25">
      <c r="D260" s="2" t="s">
        <v>141</v>
      </c>
      <c r="F260" s="37">
        <v>0</v>
      </c>
      <c r="G260" s="37">
        <v>0</v>
      </c>
      <c r="H260" s="37">
        <v>0</v>
      </c>
      <c r="I260" s="37">
        <v>0</v>
      </c>
      <c r="J260" s="2">
        <v>250</v>
      </c>
      <c r="K260" s="2">
        <v>481</v>
      </c>
      <c r="L260" s="2">
        <v>322</v>
      </c>
      <c r="M260" s="37">
        <v>0</v>
      </c>
      <c r="N260" s="37">
        <v>0</v>
      </c>
      <c r="O260" s="37">
        <v>0</v>
      </c>
      <c r="P260" s="38"/>
    </row>
    <row r="261" spans="1:29" ht="30.75" x14ac:dyDescent="0.25">
      <c r="D261" s="14" t="s">
        <v>160</v>
      </c>
      <c r="F261" s="37">
        <v>0</v>
      </c>
      <c r="G261" s="37">
        <v>0</v>
      </c>
      <c r="H261" s="2">
        <v>322</v>
      </c>
      <c r="I261" s="2">
        <v>128</v>
      </c>
      <c r="J261" s="2">
        <v>18</v>
      </c>
      <c r="K261" s="2">
        <v>65</v>
      </c>
      <c r="L261" s="2">
        <v>1</v>
      </c>
      <c r="M261" s="37">
        <v>0</v>
      </c>
      <c r="N261" s="37">
        <v>0</v>
      </c>
      <c r="O261" s="37">
        <v>0</v>
      </c>
      <c r="P261" s="38"/>
    </row>
    <row r="262" spans="1:29" x14ac:dyDescent="0.25">
      <c r="D262" s="2" t="s">
        <v>161</v>
      </c>
      <c r="F262" s="37">
        <v>0</v>
      </c>
      <c r="G262" s="37">
        <v>0</v>
      </c>
      <c r="H262" s="2">
        <v>1035</v>
      </c>
      <c r="I262" s="37">
        <v>0</v>
      </c>
      <c r="J262" s="37">
        <v>0</v>
      </c>
      <c r="K262" s="2">
        <v>326</v>
      </c>
      <c r="L262" s="37">
        <v>0</v>
      </c>
      <c r="M262" s="37">
        <v>0</v>
      </c>
      <c r="N262" s="37">
        <v>0</v>
      </c>
      <c r="O262" s="37">
        <v>0</v>
      </c>
      <c r="P262" s="38"/>
    </row>
    <row r="263" spans="1:29" ht="18.75" x14ac:dyDescent="0.25">
      <c r="D263" s="2" t="s">
        <v>162</v>
      </c>
      <c r="F263" s="37">
        <v>0</v>
      </c>
      <c r="G263" s="37">
        <v>0</v>
      </c>
      <c r="H263" s="37">
        <v>0</v>
      </c>
      <c r="I263" s="2">
        <v>411</v>
      </c>
      <c r="J263" s="2">
        <v>1613</v>
      </c>
      <c r="K263" s="37">
        <v>0</v>
      </c>
      <c r="L263" s="37">
        <v>0</v>
      </c>
      <c r="M263" s="37">
        <v>0</v>
      </c>
      <c r="N263" s="37">
        <v>0</v>
      </c>
      <c r="O263" s="37">
        <v>0</v>
      </c>
      <c r="P263" s="38"/>
    </row>
    <row r="264" spans="1:29" x14ac:dyDescent="0.25">
      <c r="D264" s="2" t="s">
        <v>163</v>
      </c>
      <c r="F264" s="2">
        <v>158</v>
      </c>
      <c r="G264" s="2">
        <v>145</v>
      </c>
      <c r="H264" s="2">
        <v>169</v>
      </c>
      <c r="I264" s="2">
        <v>200</v>
      </c>
      <c r="J264" s="2">
        <v>395</v>
      </c>
      <c r="K264" s="2">
        <v>343</v>
      </c>
      <c r="L264" s="2">
        <v>206</v>
      </c>
      <c r="M264" s="2">
        <v>154</v>
      </c>
      <c r="N264" s="2">
        <v>155</v>
      </c>
      <c r="O264" s="2">
        <v>139</v>
      </c>
      <c r="P264" s="36"/>
    </row>
    <row r="265" spans="1:29" ht="18.75" x14ac:dyDescent="0.25">
      <c r="D265" s="2" t="s">
        <v>164</v>
      </c>
      <c r="F265" s="2">
        <v>67</v>
      </c>
      <c r="G265" s="2">
        <v>164</v>
      </c>
      <c r="H265" s="2">
        <v>352</v>
      </c>
      <c r="I265" s="2">
        <v>190</v>
      </c>
      <c r="J265" s="2">
        <v>96</v>
      </c>
      <c r="K265" s="2">
        <v>278</v>
      </c>
      <c r="L265" s="2">
        <v>1080</v>
      </c>
      <c r="M265" s="2">
        <v>86</v>
      </c>
      <c r="N265" s="2">
        <v>87</v>
      </c>
      <c r="O265" s="2">
        <v>88</v>
      </c>
      <c r="P265" s="38"/>
    </row>
    <row r="266" spans="1:29" ht="16.5" thickBot="1" x14ac:dyDescent="0.3">
      <c r="D266" s="69"/>
      <c r="E266" s="69"/>
      <c r="F266" s="70"/>
      <c r="G266" s="70"/>
      <c r="H266" s="70"/>
      <c r="I266" s="70"/>
      <c r="J266" s="70"/>
      <c r="K266" s="70"/>
      <c r="L266" s="70"/>
      <c r="M266" s="70"/>
      <c r="N266" s="70"/>
      <c r="O266" s="70"/>
    </row>
    <row r="267" spans="1:29" ht="16.5" thickBot="1" x14ac:dyDescent="0.3">
      <c r="D267" s="16" t="s">
        <v>156</v>
      </c>
      <c r="E267" s="16"/>
      <c r="F267" s="24">
        <f t="shared" ref="F267:O267" si="25">SUM(F256:F265)</f>
        <v>2889</v>
      </c>
      <c r="G267" s="24">
        <f t="shared" si="25"/>
        <v>3179</v>
      </c>
      <c r="H267" s="24">
        <f t="shared" si="25"/>
        <v>5656</v>
      </c>
      <c r="I267" s="24">
        <f t="shared" si="25"/>
        <v>4657</v>
      </c>
      <c r="J267" s="24">
        <f t="shared" si="25"/>
        <v>5472</v>
      </c>
      <c r="K267" s="24">
        <f t="shared" si="25"/>
        <v>5971</v>
      </c>
      <c r="L267" s="24">
        <f t="shared" si="25"/>
        <v>6019</v>
      </c>
      <c r="M267" s="24">
        <f t="shared" si="25"/>
        <v>4352</v>
      </c>
      <c r="N267" s="24">
        <f t="shared" si="25"/>
        <v>3675</v>
      </c>
      <c r="O267" s="24">
        <f t="shared" si="25"/>
        <v>4007</v>
      </c>
      <c r="P267" s="51"/>
    </row>
    <row r="268" spans="1:29" x14ac:dyDescent="0.25">
      <c r="P268" s="51"/>
    </row>
    <row r="269" spans="1:29" x14ac:dyDescent="0.25">
      <c r="D269" s="2" t="s">
        <v>165</v>
      </c>
    </row>
    <row r="270" spans="1:29" s="11" customFormat="1" x14ac:dyDescent="0.25">
      <c r="A270" s="83"/>
      <c r="B270" s="1"/>
      <c r="C270" s="1"/>
      <c r="D270" s="2" t="s">
        <v>166</v>
      </c>
      <c r="E270" s="1"/>
      <c r="F270" s="1"/>
      <c r="G270" s="1"/>
      <c r="H270" s="1"/>
      <c r="I270" s="1"/>
      <c r="J270" s="1"/>
      <c r="K270" s="14"/>
      <c r="L270" s="40"/>
      <c r="M270" s="40"/>
      <c r="N270" s="40"/>
      <c r="O270" s="40"/>
      <c r="P270" s="40"/>
      <c r="Q270" s="2"/>
      <c r="R270" s="2"/>
      <c r="S270" s="2"/>
      <c r="T270" s="2"/>
      <c r="U270" s="2"/>
      <c r="V270" s="2"/>
      <c r="W270" s="2"/>
      <c r="X270" s="2"/>
      <c r="Y270" s="2"/>
      <c r="Z270" s="2"/>
      <c r="AA270" s="2"/>
      <c r="AB270" s="2"/>
      <c r="AC270" s="2"/>
    </row>
    <row r="271" spans="1:29" s="11" customFormat="1" x14ac:dyDescent="0.25">
      <c r="A271" s="83"/>
      <c r="B271" s="1"/>
      <c r="C271" s="1"/>
      <c r="D271" s="2" t="s">
        <v>167</v>
      </c>
      <c r="E271" s="1"/>
      <c r="F271" s="1"/>
      <c r="G271" s="1"/>
      <c r="H271" s="1"/>
      <c r="I271" s="1"/>
      <c r="J271" s="1"/>
      <c r="K271" s="14"/>
      <c r="L271" s="40"/>
      <c r="M271" s="40"/>
      <c r="N271" s="40"/>
      <c r="O271" s="40"/>
      <c r="P271" s="40"/>
      <c r="Q271" s="2"/>
      <c r="R271" s="2"/>
      <c r="S271" s="2"/>
      <c r="T271" s="2"/>
      <c r="U271" s="2"/>
      <c r="V271" s="2"/>
      <c r="W271" s="2"/>
      <c r="X271" s="2"/>
    </row>
    <row r="272" spans="1:29" x14ac:dyDescent="0.25">
      <c r="E272" s="1"/>
      <c r="F272" s="1"/>
      <c r="G272" s="1"/>
      <c r="H272" s="1"/>
      <c r="I272" s="1"/>
      <c r="J272" s="1"/>
      <c r="K272" s="14"/>
      <c r="L272" s="40"/>
      <c r="M272" s="40"/>
      <c r="N272" s="40"/>
      <c r="O272" s="40"/>
      <c r="P272" s="40"/>
      <c r="Y272" s="11"/>
      <c r="Z272" s="11"/>
      <c r="AA272" s="11"/>
      <c r="AB272" s="11"/>
      <c r="AC272" s="11"/>
    </row>
    <row r="273" spans="1:29" s="14" customFormat="1" ht="18" x14ac:dyDescent="0.25">
      <c r="A273" s="83"/>
      <c r="B273" s="1"/>
      <c r="C273" s="1"/>
      <c r="D273" s="31" t="s">
        <v>34</v>
      </c>
      <c r="L273" s="40"/>
      <c r="M273" s="40"/>
      <c r="N273" s="40"/>
      <c r="O273" s="40"/>
      <c r="P273" s="40"/>
      <c r="Q273" s="2"/>
      <c r="R273" s="2"/>
      <c r="S273" s="2"/>
      <c r="T273" s="2"/>
      <c r="U273" s="2"/>
      <c r="V273" s="2"/>
      <c r="W273" s="2"/>
      <c r="X273" s="2"/>
      <c r="Y273" s="2"/>
      <c r="Z273" s="2"/>
      <c r="AA273" s="2"/>
      <c r="AB273" s="2"/>
      <c r="AC273" s="2"/>
    </row>
    <row r="274" spans="1:29" x14ac:dyDescent="0.25">
      <c r="A274" s="86"/>
      <c r="D274" s="11"/>
      <c r="E274" s="11"/>
      <c r="F274" s="50"/>
      <c r="G274" s="50"/>
      <c r="H274" s="50"/>
      <c r="I274" s="50"/>
      <c r="J274" s="50"/>
      <c r="K274" s="50"/>
      <c r="L274" s="50"/>
      <c r="M274" s="50"/>
      <c r="N274" s="50"/>
      <c r="O274" s="50"/>
      <c r="V274" s="11"/>
      <c r="W274" s="11"/>
      <c r="X274" s="11"/>
    </row>
    <row r="275" spans="1:29" x14ac:dyDescent="0.25">
      <c r="D275" s="11"/>
      <c r="E275" s="11"/>
      <c r="F275" s="50"/>
      <c r="G275" s="50"/>
      <c r="H275" s="50"/>
      <c r="I275" s="50"/>
      <c r="J275" s="50"/>
      <c r="K275" s="50"/>
      <c r="L275" s="50"/>
      <c r="M275" s="50"/>
      <c r="N275" s="50"/>
      <c r="O275" s="50"/>
      <c r="P275" s="42"/>
      <c r="Q275" s="11"/>
      <c r="R275" s="11"/>
      <c r="S275" s="11"/>
      <c r="T275" s="11"/>
      <c r="U275" s="11"/>
      <c r="V275" s="11"/>
    </row>
    <row r="276" spans="1:29" x14ac:dyDescent="0.25">
      <c r="A276" s="86" t="s">
        <v>168</v>
      </c>
      <c r="D276" s="11" t="s">
        <v>169</v>
      </c>
      <c r="E276" s="11"/>
      <c r="P276" s="38"/>
      <c r="Q276" s="11"/>
      <c r="R276" s="11"/>
      <c r="S276" s="11"/>
      <c r="T276" s="11"/>
      <c r="U276" s="11"/>
      <c r="W276" s="14"/>
      <c r="X276" s="14"/>
    </row>
    <row r="277" spans="1:29" ht="31.5" customHeight="1" x14ac:dyDescent="0.25">
      <c r="B277" s="34"/>
      <c r="D277" s="11"/>
      <c r="E277" s="11"/>
      <c r="F277" s="12" t="str">
        <f>F$35</f>
        <v>2019</v>
      </c>
      <c r="G277" s="12" t="str">
        <f t="shared" ref="G277:O277" si="26">G$35</f>
        <v>2020</v>
      </c>
      <c r="H277" s="12" t="str">
        <f t="shared" si="26"/>
        <v>2021</v>
      </c>
      <c r="I277" s="12" t="str">
        <f t="shared" si="26"/>
        <v>2022</v>
      </c>
      <c r="J277" s="12" t="str">
        <f t="shared" si="26"/>
        <v>2023</v>
      </c>
      <c r="K277" s="12" t="str">
        <f t="shared" si="26"/>
        <v>2024</v>
      </c>
      <c r="L277" s="12" t="str">
        <f t="shared" si="26"/>
        <v>2025</v>
      </c>
      <c r="M277" s="12" t="str">
        <f t="shared" si="26"/>
        <v>2026</v>
      </c>
      <c r="N277" s="12" t="str">
        <f t="shared" si="26"/>
        <v>2027</v>
      </c>
      <c r="O277" s="12" t="str">
        <f t="shared" si="26"/>
        <v>2028</v>
      </c>
      <c r="V277" s="14"/>
    </row>
    <row r="278" spans="1:29" x14ac:dyDescent="0.25">
      <c r="C278" s="34"/>
      <c r="D278" s="16" t="s">
        <v>10</v>
      </c>
      <c r="E278" s="16"/>
      <c r="F278" s="35" t="s">
        <v>11</v>
      </c>
      <c r="G278" s="35" t="s">
        <v>11</v>
      </c>
      <c r="H278" s="35" t="s">
        <v>11</v>
      </c>
      <c r="I278" s="35" t="s">
        <v>11</v>
      </c>
      <c r="J278" s="35" t="s">
        <v>11</v>
      </c>
      <c r="K278" s="43" t="str">
        <f>$K$54</f>
        <v>Forecast</v>
      </c>
      <c r="L278" s="35" t="s">
        <v>12</v>
      </c>
      <c r="M278" s="35" t="s">
        <v>12</v>
      </c>
      <c r="N278" s="35" t="s">
        <v>12</v>
      </c>
      <c r="O278" s="35" t="s">
        <v>12</v>
      </c>
      <c r="P278" s="56"/>
      <c r="Q278" s="14"/>
      <c r="R278" s="14"/>
      <c r="S278" s="14"/>
      <c r="T278" s="14"/>
      <c r="U278" s="14"/>
    </row>
    <row r="279" spans="1:29" x14ac:dyDescent="0.25">
      <c r="O279" s="2"/>
      <c r="P279" s="36"/>
    </row>
    <row r="280" spans="1:29" x14ac:dyDescent="0.25">
      <c r="D280" s="2" t="s">
        <v>82</v>
      </c>
      <c r="F280" s="2">
        <v>499</v>
      </c>
      <c r="G280" s="2">
        <v>561</v>
      </c>
      <c r="H280" s="2">
        <v>633</v>
      </c>
      <c r="I280" s="2">
        <v>626</v>
      </c>
      <c r="J280" s="2">
        <v>695</v>
      </c>
      <c r="K280" s="2">
        <v>808</v>
      </c>
      <c r="L280" s="2">
        <v>649</v>
      </c>
      <c r="M280" s="2">
        <v>641</v>
      </c>
      <c r="N280" s="2">
        <v>622</v>
      </c>
      <c r="O280" s="2">
        <v>621</v>
      </c>
      <c r="P280" s="36"/>
    </row>
    <row r="281" spans="1:29" ht="18.75" x14ac:dyDescent="0.25">
      <c r="D281" s="2" t="s">
        <v>170</v>
      </c>
      <c r="F281" s="2">
        <v>1338</v>
      </c>
      <c r="G281" s="2">
        <v>1619</v>
      </c>
      <c r="H281" s="2">
        <v>1980</v>
      </c>
      <c r="I281" s="2">
        <v>1701</v>
      </c>
      <c r="J281" s="2">
        <v>1573</v>
      </c>
      <c r="K281" s="2">
        <v>1909</v>
      </c>
      <c r="L281" s="2">
        <v>1448</v>
      </c>
      <c r="M281" s="2">
        <v>1442</v>
      </c>
      <c r="N281" s="2">
        <v>1405</v>
      </c>
      <c r="O281" s="2">
        <v>1286</v>
      </c>
      <c r="P281" s="36"/>
    </row>
    <row r="282" spans="1:29" x14ac:dyDescent="0.25">
      <c r="D282" s="2" t="s">
        <v>171</v>
      </c>
      <c r="F282" s="2">
        <v>951</v>
      </c>
      <c r="G282" s="2">
        <v>893</v>
      </c>
      <c r="H282" s="2">
        <v>916</v>
      </c>
      <c r="I282" s="2">
        <v>964</v>
      </c>
      <c r="J282" s="2">
        <v>997</v>
      </c>
      <c r="K282" s="2">
        <v>1061</v>
      </c>
      <c r="L282" s="2">
        <v>1104</v>
      </c>
      <c r="M282" s="2">
        <v>1149</v>
      </c>
      <c r="N282" s="2">
        <v>1196</v>
      </c>
      <c r="O282" s="2">
        <v>1246</v>
      </c>
      <c r="P282" s="36"/>
    </row>
    <row r="283" spans="1:29" ht="30" x14ac:dyDescent="0.25">
      <c r="D283" s="71" t="s">
        <v>172</v>
      </c>
      <c r="F283" s="37">
        <v>0</v>
      </c>
      <c r="G283" s="2">
        <v>686</v>
      </c>
      <c r="H283" s="2">
        <v>143</v>
      </c>
      <c r="I283" s="2">
        <v>230</v>
      </c>
      <c r="J283" s="2">
        <v>54</v>
      </c>
      <c r="K283" s="2">
        <v>2</v>
      </c>
      <c r="L283" s="37">
        <v>0</v>
      </c>
      <c r="M283" s="37">
        <v>0</v>
      </c>
      <c r="N283" s="37">
        <v>0</v>
      </c>
      <c r="O283" s="37">
        <v>0</v>
      </c>
      <c r="P283" s="72"/>
    </row>
    <row r="284" spans="1:29" x14ac:dyDescent="0.25">
      <c r="D284" s="2" t="s">
        <v>173</v>
      </c>
      <c r="F284" s="37">
        <v>0</v>
      </c>
      <c r="G284" s="37">
        <v>0</v>
      </c>
      <c r="H284" s="2">
        <v>200</v>
      </c>
      <c r="I284" s="2">
        <v>4019</v>
      </c>
      <c r="J284" s="37">
        <v>0</v>
      </c>
      <c r="K284" s="37">
        <v>0</v>
      </c>
      <c r="L284" s="37">
        <v>0</v>
      </c>
      <c r="M284" s="37">
        <v>0</v>
      </c>
      <c r="N284" s="37">
        <v>0</v>
      </c>
      <c r="O284" s="37">
        <v>0</v>
      </c>
      <c r="P284" s="72"/>
    </row>
    <row r="285" spans="1:29" x14ac:dyDescent="0.25">
      <c r="D285" s="2" t="s">
        <v>174</v>
      </c>
      <c r="F285" s="37">
        <v>0</v>
      </c>
      <c r="G285" s="37">
        <v>0</v>
      </c>
      <c r="H285" s="2">
        <v>24</v>
      </c>
      <c r="I285" s="2">
        <v>14</v>
      </c>
      <c r="J285" s="2">
        <v>13</v>
      </c>
      <c r="K285" s="2">
        <v>43</v>
      </c>
      <c r="L285" s="37">
        <v>0</v>
      </c>
      <c r="M285" s="37">
        <v>0</v>
      </c>
      <c r="N285" s="37">
        <v>0</v>
      </c>
      <c r="O285" s="37">
        <v>0</v>
      </c>
      <c r="P285" s="72"/>
    </row>
    <row r="286" spans="1:29" ht="16.5" customHeight="1" x14ac:dyDescent="0.25">
      <c r="D286" s="2" t="s">
        <v>175</v>
      </c>
      <c r="F286" s="37">
        <v>0</v>
      </c>
      <c r="G286" s="37">
        <v>0</v>
      </c>
      <c r="H286" s="2">
        <v>159</v>
      </c>
      <c r="I286" s="2">
        <v>174</v>
      </c>
      <c r="J286" s="2">
        <v>67</v>
      </c>
      <c r="K286" s="37">
        <v>0</v>
      </c>
      <c r="L286" s="37">
        <v>0</v>
      </c>
      <c r="M286" s="37">
        <v>0</v>
      </c>
      <c r="N286" s="37">
        <v>0</v>
      </c>
      <c r="O286" s="37">
        <v>0</v>
      </c>
      <c r="P286" s="72"/>
    </row>
    <row r="287" spans="1:29" ht="16.5" customHeight="1" x14ac:dyDescent="0.25">
      <c r="D287" s="2" t="s">
        <v>176</v>
      </c>
      <c r="F287" s="37">
        <v>0</v>
      </c>
      <c r="G287" s="2">
        <v>19</v>
      </c>
      <c r="H287" s="2">
        <v>50</v>
      </c>
      <c r="I287" s="2">
        <v>6</v>
      </c>
      <c r="J287" s="2">
        <v>1</v>
      </c>
      <c r="K287" s="37">
        <v>0</v>
      </c>
      <c r="L287" s="37">
        <v>0</v>
      </c>
      <c r="M287" s="37">
        <v>0</v>
      </c>
      <c r="N287" s="37">
        <v>0</v>
      </c>
      <c r="O287" s="37">
        <v>0</v>
      </c>
      <c r="P287" s="72"/>
    </row>
    <row r="288" spans="1:29" ht="18.75" x14ac:dyDescent="0.25">
      <c r="D288" s="2" t="s">
        <v>177</v>
      </c>
      <c r="F288" s="2">
        <v>218</v>
      </c>
      <c r="G288" s="2">
        <v>210</v>
      </c>
      <c r="H288" s="2">
        <v>376</v>
      </c>
      <c r="I288" s="2">
        <v>344</v>
      </c>
      <c r="J288" s="2">
        <v>290</v>
      </c>
      <c r="K288" s="2">
        <v>471</v>
      </c>
      <c r="L288" s="2">
        <v>328</v>
      </c>
      <c r="M288" s="2">
        <v>185</v>
      </c>
      <c r="N288" s="2">
        <v>179</v>
      </c>
      <c r="O288" s="2">
        <v>134</v>
      </c>
      <c r="P288" s="72"/>
    </row>
    <row r="289" spans="1:29" ht="16.5" thickBot="1" x14ac:dyDescent="0.3">
      <c r="D289" s="69"/>
      <c r="E289" s="69"/>
      <c r="F289" s="70"/>
      <c r="G289" s="70"/>
      <c r="H289" s="70"/>
      <c r="I289" s="70"/>
      <c r="J289" s="70"/>
      <c r="K289" s="70"/>
      <c r="L289" s="70"/>
      <c r="M289" s="70"/>
      <c r="N289" s="70"/>
      <c r="O289" s="70"/>
    </row>
    <row r="290" spans="1:29" ht="16.5" thickBot="1" x14ac:dyDescent="0.3">
      <c r="D290" s="16" t="s">
        <v>169</v>
      </c>
      <c r="E290" s="16"/>
      <c r="F290" s="24">
        <f>SUM(F280:F288)</f>
        <v>3006</v>
      </c>
      <c r="G290" s="24">
        <f t="shared" ref="G290:O290" si="27">SUM(G280:G288)</f>
        <v>3988</v>
      </c>
      <c r="H290" s="24">
        <f t="shared" si="27"/>
        <v>4481</v>
      </c>
      <c r="I290" s="24">
        <f t="shared" si="27"/>
        <v>8078</v>
      </c>
      <c r="J290" s="24">
        <f t="shared" si="27"/>
        <v>3690</v>
      </c>
      <c r="K290" s="24">
        <f t="shared" si="27"/>
        <v>4294</v>
      </c>
      <c r="L290" s="24">
        <f t="shared" si="27"/>
        <v>3529</v>
      </c>
      <c r="M290" s="24">
        <f t="shared" si="27"/>
        <v>3417</v>
      </c>
      <c r="N290" s="24">
        <f t="shared" si="27"/>
        <v>3402</v>
      </c>
      <c r="O290" s="24">
        <f t="shared" si="27"/>
        <v>3287</v>
      </c>
      <c r="P290" s="41"/>
    </row>
    <row r="291" spans="1:29" x14ac:dyDescent="0.25">
      <c r="D291" s="16"/>
      <c r="E291" s="16"/>
      <c r="F291" s="39"/>
      <c r="G291" s="39"/>
      <c r="H291" s="39"/>
      <c r="I291" s="39"/>
      <c r="J291" s="39"/>
      <c r="K291" s="39"/>
      <c r="L291" s="39"/>
      <c r="M291" s="39"/>
      <c r="N291" s="39"/>
      <c r="O291" s="39"/>
      <c r="P291" s="41"/>
    </row>
    <row r="292" spans="1:29" x14ac:dyDescent="0.25">
      <c r="D292" s="2" t="s">
        <v>178</v>
      </c>
      <c r="E292" s="16"/>
      <c r="F292" s="39"/>
      <c r="G292" s="39"/>
      <c r="H292" s="39"/>
      <c r="I292" s="39"/>
      <c r="J292" s="39"/>
      <c r="K292" s="39"/>
      <c r="L292" s="39"/>
      <c r="M292" s="39"/>
      <c r="N292" s="39"/>
      <c r="O292" s="39"/>
      <c r="P292" s="41"/>
    </row>
    <row r="293" spans="1:29" s="11" customFormat="1" x14ac:dyDescent="0.25">
      <c r="A293" s="83"/>
      <c r="B293" s="1"/>
      <c r="C293" s="1"/>
      <c r="D293" s="2" t="s">
        <v>179</v>
      </c>
      <c r="E293" s="16"/>
      <c r="F293" s="39"/>
      <c r="G293" s="39"/>
      <c r="H293" s="39"/>
      <c r="I293" s="39"/>
      <c r="J293" s="39"/>
      <c r="K293" s="39"/>
      <c r="L293" s="39"/>
      <c r="M293" s="39"/>
      <c r="N293" s="39"/>
      <c r="O293" s="39"/>
      <c r="P293" s="41"/>
      <c r="Q293" s="2"/>
      <c r="R293" s="2"/>
      <c r="S293" s="2"/>
      <c r="T293" s="2"/>
      <c r="U293" s="2"/>
      <c r="V293" s="2"/>
      <c r="W293" s="2"/>
      <c r="X293" s="2"/>
      <c r="Y293" s="2"/>
      <c r="Z293" s="2"/>
      <c r="AA293" s="2"/>
      <c r="AB293" s="2"/>
      <c r="AC293" s="2"/>
    </row>
    <row r="294" spans="1:29" x14ac:dyDescent="0.25">
      <c r="D294" s="2" t="s">
        <v>180</v>
      </c>
      <c r="E294" s="16"/>
      <c r="F294" s="39"/>
      <c r="G294" s="39"/>
      <c r="H294" s="39"/>
      <c r="I294" s="39"/>
      <c r="J294" s="39"/>
      <c r="K294" s="39"/>
      <c r="L294" s="39"/>
      <c r="M294" s="39"/>
      <c r="N294" s="39"/>
      <c r="O294" s="39"/>
      <c r="P294" s="41"/>
      <c r="Y294" s="11"/>
      <c r="Z294" s="11"/>
      <c r="AA294" s="11"/>
      <c r="AB294" s="11"/>
      <c r="AC294" s="11"/>
    </row>
    <row r="295" spans="1:29" s="14" customFormat="1" x14ac:dyDescent="0.25">
      <c r="A295" s="83"/>
      <c r="B295" s="1"/>
      <c r="C295" s="1"/>
      <c r="D295" s="2"/>
      <c r="E295" s="16"/>
      <c r="F295" s="39"/>
      <c r="G295" s="39"/>
      <c r="H295" s="39"/>
      <c r="I295" s="39"/>
      <c r="J295" s="39"/>
      <c r="K295" s="39"/>
      <c r="L295" s="39"/>
      <c r="M295" s="39"/>
      <c r="N295" s="39"/>
      <c r="O295" s="39"/>
      <c r="P295" s="41"/>
      <c r="Q295" s="2"/>
      <c r="R295" s="2"/>
      <c r="S295" s="2"/>
      <c r="T295" s="2"/>
      <c r="U295" s="2"/>
      <c r="V295" s="2"/>
      <c r="W295" s="2"/>
      <c r="X295" s="2"/>
      <c r="Y295" s="2"/>
      <c r="Z295" s="2"/>
      <c r="AA295" s="2"/>
      <c r="AB295" s="2"/>
      <c r="AC295" s="2"/>
    </row>
    <row r="296" spans="1:29" ht="18" x14ac:dyDescent="0.25">
      <c r="D296" s="31" t="s">
        <v>34</v>
      </c>
      <c r="E296" s="16"/>
      <c r="F296" s="39"/>
      <c r="G296" s="39"/>
      <c r="H296" s="39"/>
      <c r="I296" s="39"/>
      <c r="J296" s="39"/>
      <c r="K296" s="39"/>
      <c r="L296" s="39"/>
      <c r="M296" s="39"/>
      <c r="N296" s="39"/>
      <c r="O296" s="39"/>
      <c r="P296" s="41"/>
      <c r="Y296" s="14"/>
      <c r="Z296" s="14"/>
      <c r="AA296" s="14"/>
      <c r="AB296" s="14"/>
      <c r="AC296" s="14"/>
    </row>
    <row r="297" spans="1:29" x14ac:dyDescent="0.25">
      <c r="A297" s="86"/>
      <c r="P297" s="41"/>
      <c r="W297" s="11"/>
      <c r="X297" s="11"/>
    </row>
    <row r="298" spans="1:29" ht="18" x14ac:dyDescent="0.25">
      <c r="D298" s="31"/>
      <c r="P298" s="41"/>
      <c r="V298" s="11"/>
    </row>
    <row r="299" spans="1:29" x14ac:dyDescent="0.25">
      <c r="A299" s="86" t="s">
        <v>181</v>
      </c>
      <c r="D299" s="11" t="s">
        <v>182</v>
      </c>
      <c r="E299" s="11"/>
      <c r="P299" s="38"/>
      <c r="Q299" s="11"/>
      <c r="R299" s="11"/>
      <c r="S299" s="11"/>
      <c r="T299" s="11"/>
      <c r="U299" s="11"/>
      <c r="W299" s="14"/>
      <c r="X299" s="14"/>
    </row>
    <row r="300" spans="1:29" x14ac:dyDescent="0.25">
      <c r="B300" s="34"/>
      <c r="D300" s="11"/>
      <c r="E300" s="11"/>
      <c r="F300" s="12" t="str">
        <f>F$35</f>
        <v>2019</v>
      </c>
      <c r="G300" s="12" t="str">
        <f t="shared" ref="G300:O300" si="28">G$35</f>
        <v>2020</v>
      </c>
      <c r="H300" s="12" t="str">
        <f t="shared" si="28"/>
        <v>2021</v>
      </c>
      <c r="I300" s="12" t="str">
        <f t="shared" si="28"/>
        <v>2022</v>
      </c>
      <c r="J300" s="12" t="str">
        <f t="shared" si="28"/>
        <v>2023</v>
      </c>
      <c r="K300" s="12" t="str">
        <f t="shared" si="28"/>
        <v>2024</v>
      </c>
      <c r="L300" s="12" t="str">
        <f t="shared" si="28"/>
        <v>2025</v>
      </c>
      <c r="M300" s="12" t="str">
        <f t="shared" si="28"/>
        <v>2026</v>
      </c>
      <c r="N300" s="12" t="str">
        <f t="shared" si="28"/>
        <v>2027</v>
      </c>
      <c r="O300" s="12" t="str">
        <f t="shared" si="28"/>
        <v>2028</v>
      </c>
      <c r="P300" s="12"/>
      <c r="V300" s="14"/>
    </row>
    <row r="301" spans="1:29" x14ac:dyDescent="0.25">
      <c r="C301" s="34"/>
      <c r="D301" s="16" t="s">
        <v>10</v>
      </c>
      <c r="E301" s="16"/>
      <c r="F301" s="35" t="s">
        <v>11</v>
      </c>
      <c r="G301" s="35" t="s">
        <v>11</v>
      </c>
      <c r="H301" s="35" t="s">
        <v>11</v>
      </c>
      <c r="I301" s="35" t="s">
        <v>11</v>
      </c>
      <c r="J301" s="35" t="s">
        <v>11</v>
      </c>
      <c r="K301" s="43" t="str">
        <f>$K$54</f>
        <v>Forecast</v>
      </c>
      <c r="L301" s="35" t="s">
        <v>12</v>
      </c>
      <c r="M301" s="35" t="s">
        <v>12</v>
      </c>
      <c r="N301" s="35" t="s">
        <v>12</v>
      </c>
      <c r="O301" s="35" t="s">
        <v>12</v>
      </c>
      <c r="P301" s="12"/>
      <c r="Q301" s="14"/>
      <c r="R301" s="14"/>
      <c r="S301" s="14"/>
      <c r="T301" s="14"/>
      <c r="U301" s="14"/>
    </row>
    <row r="302" spans="1:29" x14ac:dyDescent="0.25">
      <c r="O302" s="2"/>
      <c r="P302" s="12"/>
    </row>
    <row r="303" spans="1:29" x14ac:dyDescent="0.25">
      <c r="D303" s="2" t="s">
        <v>183</v>
      </c>
      <c r="F303" s="2">
        <v>2286</v>
      </c>
      <c r="G303" s="2">
        <v>2418</v>
      </c>
      <c r="H303" s="2">
        <v>2531</v>
      </c>
      <c r="I303" s="2">
        <v>2672</v>
      </c>
      <c r="J303" s="2">
        <v>2754</v>
      </c>
      <c r="K303" s="2">
        <v>3037</v>
      </c>
      <c r="L303" s="2">
        <v>3079</v>
      </c>
      <c r="M303" s="2">
        <v>3093</v>
      </c>
      <c r="N303" s="2">
        <v>3096</v>
      </c>
      <c r="O303" s="2">
        <v>3096</v>
      </c>
      <c r="P303" s="12"/>
    </row>
    <row r="304" spans="1:29" s="11" customFormat="1" x14ac:dyDescent="0.25">
      <c r="A304" s="83"/>
      <c r="B304" s="1"/>
      <c r="C304" s="1"/>
      <c r="D304" s="2" t="s">
        <v>89</v>
      </c>
      <c r="E304" s="2"/>
      <c r="F304" s="2">
        <v>109</v>
      </c>
      <c r="G304" s="2">
        <v>81</v>
      </c>
      <c r="H304" s="2">
        <v>133</v>
      </c>
      <c r="I304" s="2">
        <v>160</v>
      </c>
      <c r="J304" s="2">
        <v>132</v>
      </c>
      <c r="K304" s="2">
        <v>147</v>
      </c>
      <c r="L304" s="2">
        <v>136</v>
      </c>
      <c r="M304" s="2">
        <v>161</v>
      </c>
      <c r="N304" s="2">
        <v>152</v>
      </c>
      <c r="O304" s="2">
        <v>153</v>
      </c>
      <c r="P304" s="4"/>
      <c r="Q304" s="2"/>
      <c r="R304" s="2"/>
      <c r="S304" s="2"/>
      <c r="T304" s="2"/>
      <c r="U304" s="2"/>
      <c r="V304" s="2"/>
      <c r="W304" s="2"/>
      <c r="X304" s="2"/>
      <c r="Y304" s="2"/>
      <c r="Z304" s="2"/>
      <c r="AA304" s="2"/>
      <c r="AB304" s="2"/>
      <c r="AC304" s="2"/>
    </row>
    <row r="305" spans="1:29" ht="16.5" thickBot="1" x14ac:dyDescent="0.3">
      <c r="F305" s="70"/>
      <c r="G305" s="70"/>
      <c r="H305" s="70"/>
      <c r="I305" s="70"/>
      <c r="J305" s="70"/>
      <c r="K305" s="70"/>
      <c r="L305" s="70"/>
      <c r="M305" s="70"/>
      <c r="N305" s="70"/>
      <c r="O305" s="70"/>
      <c r="Y305" s="11"/>
      <c r="Z305" s="11"/>
      <c r="AA305" s="11"/>
      <c r="AB305" s="11"/>
      <c r="AC305" s="11"/>
    </row>
    <row r="306" spans="1:29" s="14" customFormat="1" ht="16.5" thickBot="1" x14ac:dyDescent="0.3">
      <c r="A306" s="83"/>
      <c r="B306" s="1"/>
      <c r="C306" s="1"/>
      <c r="D306" s="16" t="s">
        <v>182</v>
      </c>
      <c r="E306" s="16"/>
      <c r="F306" s="24">
        <f>SUM(F303:F305)</f>
        <v>2395</v>
      </c>
      <c r="G306" s="24">
        <f t="shared" ref="G306:O306" si="29">SUM(G303:G305)</f>
        <v>2499</v>
      </c>
      <c r="H306" s="24">
        <f t="shared" si="29"/>
        <v>2664</v>
      </c>
      <c r="I306" s="24">
        <f t="shared" si="29"/>
        <v>2832</v>
      </c>
      <c r="J306" s="24">
        <f t="shared" si="29"/>
        <v>2886</v>
      </c>
      <c r="K306" s="24">
        <f t="shared" si="29"/>
        <v>3184</v>
      </c>
      <c r="L306" s="24">
        <f t="shared" si="29"/>
        <v>3215</v>
      </c>
      <c r="M306" s="24">
        <f t="shared" si="29"/>
        <v>3254</v>
      </c>
      <c r="N306" s="24">
        <f t="shared" si="29"/>
        <v>3248</v>
      </c>
      <c r="O306" s="24">
        <f t="shared" si="29"/>
        <v>3249</v>
      </c>
      <c r="P306" s="41"/>
      <c r="Q306" s="2"/>
      <c r="R306" s="2"/>
      <c r="S306" s="2"/>
      <c r="T306" s="2"/>
      <c r="U306" s="2"/>
      <c r="V306" s="2"/>
      <c r="W306" s="2"/>
      <c r="X306" s="2"/>
      <c r="Y306" s="2"/>
      <c r="Z306" s="2"/>
      <c r="AA306" s="2"/>
      <c r="AB306" s="2"/>
      <c r="AC306" s="2"/>
    </row>
    <row r="307" spans="1:29" x14ac:dyDescent="0.25">
      <c r="P307" s="41"/>
      <c r="Y307" s="14"/>
      <c r="Z307" s="14"/>
      <c r="AA307" s="14"/>
      <c r="AB307" s="14"/>
      <c r="AC307" s="14"/>
    </row>
    <row r="308" spans="1:29" ht="18" x14ac:dyDescent="0.25">
      <c r="A308" s="86"/>
      <c r="D308" s="31" t="s">
        <v>34</v>
      </c>
      <c r="P308" s="3"/>
      <c r="Q308" s="3"/>
      <c r="R308" s="3"/>
      <c r="W308" s="11"/>
      <c r="X308" s="11"/>
    </row>
    <row r="309" spans="1:29" x14ac:dyDescent="0.25">
      <c r="D309" s="11"/>
      <c r="E309" s="11"/>
      <c r="F309" s="50"/>
      <c r="G309" s="50"/>
      <c r="H309" s="50"/>
      <c r="I309" s="50"/>
      <c r="J309" s="50"/>
      <c r="K309" s="50"/>
      <c r="L309" s="50"/>
      <c r="M309" s="50"/>
      <c r="N309" s="50"/>
      <c r="O309" s="50"/>
      <c r="V309" s="11"/>
    </row>
    <row r="310" spans="1:29" x14ac:dyDescent="0.25">
      <c r="A310" s="86" t="s">
        <v>184</v>
      </c>
      <c r="D310" s="11" t="s">
        <v>185</v>
      </c>
      <c r="E310" s="11"/>
      <c r="P310" s="38"/>
      <c r="Q310" s="11"/>
      <c r="R310" s="11"/>
      <c r="S310" s="11"/>
      <c r="T310" s="11"/>
      <c r="U310" s="11"/>
      <c r="W310" s="14"/>
      <c r="X310" s="14"/>
    </row>
    <row r="311" spans="1:29" x14ac:dyDescent="0.25">
      <c r="B311" s="34"/>
      <c r="D311" s="11"/>
      <c r="E311" s="11"/>
      <c r="F311" s="12" t="str">
        <f>F$35</f>
        <v>2019</v>
      </c>
      <c r="G311" s="12" t="str">
        <f t="shared" ref="G311:O311" si="30">G$35</f>
        <v>2020</v>
      </c>
      <c r="H311" s="12" t="str">
        <f t="shared" si="30"/>
        <v>2021</v>
      </c>
      <c r="I311" s="12" t="str">
        <f t="shared" si="30"/>
        <v>2022</v>
      </c>
      <c r="J311" s="12" t="str">
        <f t="shared" si="30"/>
        <v>2023</v>
      </c>
      <c r="K311" s="12" t="str">
        <f t="shared" si="30"/>
        <v>2024</v>
      </c>
      <c r="L311" s="12" t="str">
        <f t="shared" si="30"/>
        <v>2025</v>
      </c>
      <c r="M311" s="12" t="str">
        <f t="shared" si="30"/>
        <v>2026</v>
      </c>
      <c r="N311" s="12" t="str">
        <f t="shared" si="30"/>
        <v>2027</v>
      </c>
      <c r="O311" s="12" t="str">
        <f t="shared" si="30"/>
        <v>2028</v>
      </c>
      <c r="V311" s="14"/>
    </row>
    <row r="312" spans="1:29" x14ac:dyDescent="0.25">
      <c r="C312" s="34"/>
      <c r="D312" s="16" t="s">
        <v>10</v>
      </c>
      <c r="E312" s="16"/>
      <c r="F312" s="35" t="s">
        <v>11</v>
      </c>
      <c r="G312" s="35" t="s">
        <v>11</v>
      </c>
      <c r="H312" s="35" t="s">
        <v>11</v>
      </c>
      <c r="I312" s="35" t="s">
        <v>11</v>
      </c>
      <c r="J312" s="35" t="s">
        <v>11</v>
      </c>
      <c r="K312" s="43" t="str">
        <f>$K$54</f>
        <v>Forecast</v>
      </c>
      <c r="L312" s="35" t="s">
        <v>12</v>
      </c>
      <c r="M312" s="35" t="s">
        <v>12</v>
      </c>
      <c r="N312" s="35" t="s">
        <v>12</v>
      </c>
      <c r="O312" s="35" t="s">
        <v>12</v>
      </c>
      <c r="P312" s="56"/>
      <c r="Q312" s="14"/>
      <c r="R312" s="14"/>
      <c r="S312" s="14"/>
      <c r="T312" s="14"/>
      <c r="U312" s="14"/>
    </row>
    <row r="313" spans="1:29" x14ac:dyDescent="0.25">
      <c r="O313" s="2"/>
      <c r="P313" s="36"/>
    </row>
    <row r="314" spans="1:29" ht="17.25" customHeight="1" x14ac:dyDescent="0.25">
      <c r="D314" s="2" t="s">
        <v>82</v>
      </c>
      <c r="F314" s="2">
        <v>305</v>
      </c>
      <c r="G314" s="2">
        <v>326</v>
      </c>
      <c r="H314" s="2">
        <v>379</v>
      </c>
      <c r="I314" s="2">
        <v>374</v>
      </c>
      <c r="J314" s="2">
        <v>449</v>
      </c>
      <c r="K314" s="2">
        <v>503</v>
      </c>
      <c r="L314" s="2">
        <v>481</v>
      </c>
      <c r="M314" s="2">
        <v>529</v>
      </c>
      <c r="N314" s="2">
        <v>529</v>
      </c>
      <c r="O314" s="2">
        <v>505</v>
      </c>
      <c r="P314" s="36"/>
    </row>
    <row r="315" spans="1:29" x14ac:dyDescent="0.25">
      <c r="D315" s="2" t="s">
        <v>154</v>
      </c>
      <c r="F315" s="2">
        <v>538</v>
      </c>
      <c r="G315" s="2">
        <v>627</v>
      </c>
      <c r="H315" s="2">
        <v>884</v>
      </c>
      <c r="I315" s="2">
        <v>809</v>
      </c>
      <c r="J315" s="2">
        <v>837</v>
      </c>
      <c r="K315" s="2">
        <v>878</v>
      </c>
      <c r="L315" s="2">
        <v>818</v>
      </c>
      <c r="M315" s="2">
        <v>840</v>
      </c>
      <c r="N315" s="2">
        <v>789</v>
      </c>
      <c r="O315" s="2">
        <v>789</v>
      </c>
    </row>
    <row r="316" spans="1:29" x14ac:dyDescent="0.25">
      <c r="D316" s="2" t="s">
        <v>186</v>
      </c>
      <c r="F316" s="2">
        <v>42</v>
      </c>
      <c r="G316" s="2">
        <v>31</v>
      </c>
      <c r="H316" s="2">
        <v>48</v>
      </c>
      <c r="I316" s="2">
        <v>69</v>
      </c>
      <c r="J316" s="2">
        <v>66</v>
      </c>
      <c r="K316" s="2">
        <v>86</v>
      </c>
      <c r="L316" s="2">
        <v>75</v>
      </c>
      <c r="M316" s="37">
        <v>0</v>
      </c>
      <c r="N316" s="37">
        <v>0</v>
      </c>
      <c r="O316" s="37">
        <v>0</v>
      </c>
    </row>
    <row r="317" spans="1:29" x14ac:dyDescent="0.25">
      <c r="D317" s="2" t="s">
        <v>187</v>
      </c>
      <c r="F317" s="37">
        <v>0</v>
      </c>
      <c r="G317" s="37">
        <v>0</v>
      </c>
      <c r="H317" s="2">
        <v>6</v>
      </c>
      <c r="I317" s="2">
        <v>73</v>
      </c>
      <c r="J317" s="2">
        <v>70</v>
      </c>
      <c r="K317" s="2">
        <v>36</v>
      </c>
      <c r="L317" s="2">
        <v>1</v>
      </c>
      <c r="M317" s="37">
        <v>0</v>
      </c>
      <c r="N317" s="37">
        <v>0</v>
      </c>
      <c r="O317" s="37">
        <v>0</v>
      </c>
    </row>
    <row r="318" spans="1:29" ht="17.25" customHeight="1" x14ac:dyDescent="0.25">
      <c r="D318" s="2" t="s">
        <v>188</v>
      </c>
      <c r="F318" s="2">
        <v>33</v>
      </c>
      <c r="G318" s="2">
        <v>122</v>
      </c>
      <c r="H318" s="2">
        <v>103</v>
      </c>
      <c r="I318" s="2">
        <v>143</v>
      </c>
      <c r="J318" s="2">
        <v>115</v>
      </c>
      <c r="K318" s="2">
        <v>99</v>
      </c>
      <c r="L318" s="2">
        <v>54</v>
      </c>
      <c r="M318" s="2">
        <v>48</v>
      </c>
      <c r="N318" s="2">
        <v>48</v>
      </c>
      <c r="O318" s="2">
        <v>48</v>
      </c>
      <c r="P318" s="38"/>
    </row>
    <row r="319" spans="1:29" ht="16.5" thickBot="1" x14ac:dyDescent="0.3">
      <c r="F319" s="23"/>
      <c r="G319" s="23"/>
      <c r="H319" s="23"/>
      <c r="I319" s="23"/>
      <c r="J319" s="23"/>
      <c r="K319" s="23"/>
      <c r="L319" s="23"/>
      <c r="M319" s="23"/>
      <c r="N319" s="23"/>
      <c r="O319" s="23"/>
    </row>
    <row r="320" spans="1:29" ht="16.5" thickBot="1" x14ac:dyDescent="0.3">
      <c r="D320" s="73" t="s">
        <v>185</v>
      </c>
      <c r="E320" s="16"/>
      <c r="F320" s="24">
        <f>SUM(F314:F319)</f>
        <v>918</v>
      </c>
      <c r="G320" s="24">
        <f t="shared" ref="G320:O320" si="31">SUM(G314:G319)</f>
        <v>1106</v>
      </c>
      <c r="H320" s="24">
        <f t="shared" si="31"/>
        <v>1420</v>
      </c>
      <c r="I320" s="24">
        <f t="shared" si="31"/>
        <v>1468</v>
      </c>
      <c r="J320" s="24">
        <f t="shared" si="31"/>
        <v>1537</v>
      </c>
      <c r="K320" s="24">
        <f t="shared" si="31"/>
        <v>1602</v>
      </c>
      <c r="L320" s="24">
        <f t="shared" si="31"/>
        <v>1429</v>
      </c>
      <c r="M320" s="24">
        <f t="shared" si="31"/>
        <v>1417</v>
      </c>
      <c r="N320" s="24">
        <f t="shared" si="31"/>
        <v>1366</v>
      </c>
      <c r="O320" s="24">
        <f t="shared" si="31"/>
        <v>1342</v>
      </c>
    </row>
    <row r="321" spans="1:29" s="11" customFormat="1" x14ac:dyDescent="0.25">
      <c r="A321" s="83"/>
      <c r="B321" s="1"/>
      <c r="C321" s="1"/>
      <c r="D321" s="16"/>
      <c r="E321" s="16"/>
      <c r="F321" s="39"/>
      <c r="G321" s="39"/>
      <c r="H321" s="39"/>
      <c r="I321" s="39"/>
      <c r="J321" s="39"/>
      <c r="K321" s="39"/>
      <c r="L321" s="39"/>
      <c r="M321" s="39"/>
      <c r="N321" s="39"/>
      <c r="O321" s="39"/>
      <c r="P321" s="4"/>
      <c r="Q321" s="2"/>
      <c r="R321" s="2"/>
      <c r="S321" s="2"/>
      <c r="T321" s="2"/>
      <c r="U321" s="2"/>
      <c r="V321" s="2"/>
      <c r="W321" s="2"/>
      <c r="X321" s="2"/>
      <c r="Y321" s="2"/>
      <c r="Z321" s="2"/>
      <c r="AA321" s="2"/>
      <c r="AB321" s="2"/>
      <c r="AC321" s="2"/>
    </row>
    <row r="322" spans="1:29" x14ac:dyDescent="0.25">
      <c r="D322" s="2" t="s">
        <v>189</v>
      </c>
      <c r="E322" s="16"/>
      <c r="F322" s="39"/>
      <c r="G322" s="39"/>
      <c r="H322" s="39"/>
      <c r="I322" s="39"/>
      <c r="J322" s="39"/>
      <c r="K322" s="39"/>
      <c r="L322" s="39"/>
      <c r="M322" s="39"/>
      <c r="N322" s="39"/>
      <c r="O322" s="39"/>
      <c r="Y322" s="11"/>
      <c r="Z322" s="11"/>
      <c r="AA322" s="11"/>
      <c r="AB322" s="11"/>
      <c r="AC322" s="11"/>
    </row>
    <row r="323" spans="1:29" s="14" customFormat="1" x14ac:dyDescent="0.25">
      <c r="A323" s="83"/>
      <c r="B323" s="1"/>
      <c r="C323" s="1"/>
      <c r="D323" s="16"/>
      <c r="E323" s="16"/>
      <c r="F323" s="39"/>
      <c r="G323" s="39"/>
      <c r="H323" s="39"/>
      <c r="I323" s="39"/>
      <c r="J323" s="39"/>
      <c r="K323" s="39"/>
      <c r="L323" s="39"/>
      <c r="M323" s="39"/>
      <c r="N323" s="39"/>
      <c r="O323" s="39"/>
      <c r="P323" s="4"/>
      <c r="Q323" s="2"/>
      <c r="R323" s="2"/>
      <c r="S323" s="2"/>
      <c r="T323" s="2"/>
      <c r="U323" s="2"/>
      <c r="V323" s="2"/>
      <c r="W323" s="2"/>
      <c r="X323" s="2"/>
      <c r="Y323" s="2"/>
      <c r="Z323" s="2"/>
      <c r="AA323" s="2"/>
      <c r="AB323" s="2"/>
      <c r="AC323" s="2"/>
    </row>
    <row r="324" spans="1:29" ht="18" x14ac:dyDescent="0.25">
      <c r="D324" s="31" t="s">
        <v>34</v>
      </c>
      <c r="E324" s="16"/>
      <c r="F324" s="39"/>
      <c r="G324" s="39"/>
      <c r="H324" s="39"/>
      <c r="I324" s="39"/>
      <c r="J324" s="39"/>
      <c r="K324" s="39"/>
      <c r="L324" s="39"/>
      <c r="M324" s="39"/>
      <c r="N324" s="39"/>
      <c r="O324" s="39"/>
      <c r="Y324" s="14"/>
      <c r="Z324" s="14"/>
      <c r="AA324" s="14"/>
      <c r="AB324" s="14"/>
      <c r="AC324" s="14"/>
    </row>
    <row r="325" spans="1:29" x14ac:dyDescent="0.25">
      <c r="A325" s="86"/>
      <c r="D325" s="11"/>
      <c r="E325" s="11"/>
      <c r="F325" s="50"/>
      <c r="G325" s="50"/>
      <c r="H325" s="50"/>
      <c r="I325" s="50"/>
      <c r="J325" s="50"/>
      <c r="K325" s="50"/>
      <c r="L325" s="50"/>
      <c r="M325" s="50"/>
      <c r="N325" s="50"/>
      <c r="O325" s="50"/>
      <c r="W325" s="11"/>
      <c r="X325" s="11"/>
    </row>
    <row r="326" spans="1:29" x14ac:dyDescent="0.25">
      <c r="D326" s="16"/>
      <c r="E326" s="16"/>
      <c r="F326" s="39"/>
      <c r="G326" s="39"/>
      <c r="H326" s="39"/>
      <c r="I326" s="39"/>
      <c r="J326" s="39"/>
      <c r="K326" s="39"/>
      <c r="L326" s="39"/>
      <c r="M326" s="39"/>
      <c r="N326" s="39"/>
      <c r="O326" s="39"/>
      <c r="V326" s="11"/>
    </row>
    <row r="327" spans="1:29" ht="18" customHeight="1" x14ac:dyDescent="0.25">
      <c r="A327" s="86" t="s">
        <v>190</v>
      </c>
      <c r="D327" s="11" t="s">
        <v>191</v>
      </c>
      <c r="E327" s="11"/>
      <c r="P327" s="38"/>
      <c r="Q327" s="11"/>
      <c r="R327" s="11"/>
      <c r="S327" s="11"/>
      <c r="T327" s="11"/>
      <c r="U327" s="11"/>
      <c r="W327" s="14"/>
      <c r="X327" s="14"/>
    </row>
    <row r="328" spans="1:29" x14ac:dyDescent="0.25">
      <c r="B328" s="34"/>
      <c r="D328" s="11"/>
      <c r="E328" s="11"/>
      <c r="F328" s="12" t="str">
        <f>F$35</f>
        <v>2019</v>
      </c>
      <c r="G328" s="12" t="str">
        <f t="shared" ref="G328:O328" si="32">G$35</f>
        <v>2020</v>
      </c>
      <c r="H328" s="12" t="str">
        <f t="shared" si="32"/>
        <v>2021</v>
      </c>
      <c r="I328" s="12" t="str">
        <f t="shared" si="32"/>
        <v>2022</v>
      </c>
      <c r="J328" s="12" t="str">
        <f t="shared" si="32"/>
        <v>2023</v>
      </c>
      <c r="K328" s="12" t="str">
        <f t="shared" si="32"/>
        <v>2024</v>
      </c>
      <c r="L328" s="12" t="str">
        <f t="shared" si="32"/>
        <v>2025</v>
      </c>
      <c r="M328" s="12" t="str">
        <f t="shared" si="32"/>
        <v>2026</v>
      </c>
      <c r="N328" s="12" t="str">
        <f t="shared" si="32"/>
        <v>2027</v>
      </c>
      <c r="O328" s="12" t="str">
        <f t="shared" si="32"/>
        <v>2028</v>
      </c>
      <c r="V328" s="14"/>
    </row>
    <row r="329" spans="1:29" x14ac:dyDescent="0.25">
      <c r="C329" s="34"/>
      <c r="D329" s="16" t="s">
        <v>10</v>
      </c>
      <c r="E329" s="16"/>
      <c r="F329" s="35" t="s">
        <v>11</v>
      </c>
      <c r="G329" s="35" t="s">
        <v>11</v>
      </c>
      <c r="H329" s="35" t="s">
        <v>11</v>
      </c>
      <c r="I329" s="35" t="s">
        <v>11</v>
      </c>
      <c r="J329" s="35" t="s">
        <v>11</v>
      </c>
      <c r="K329" s="43" t="str">
        <f>$K$54</f>
        <v>Forecast</v>
      </c>
      <c r="L329" s="35" t="s">
        <v>12</v>
      </c>
      <c r="M329" s="35" t="s">
        <v>12</v>
      </c>
      <c r="N329" s="35" t="s">
        <v>12</v>
      </c>
      <c r="O329" s="35" t="s">
        <v>12</v>
      </c>
      <c r="P329" s="44"/>
      <c r="Q329" s="14"/>
      <c r="R329" s="14"/>
      <c r="S329" s="14"/>
      <c r="T329" s="14"/>
      <c r="U329" s="14"/>
    </row>
    <row r="330" spans="1:29" x14ac:dyDescent="0.25">
      <c r="O330" s="2"/>
      <c r="P330" s="36"/>
    </row>
    <row r="331" spans="1:29" x14ac:dyDescent="0.25">
      <c r="D331" s="2" t="s">
        <v>38</v>
      </c>
      <c r="F331" s="2">
        <v>677</v>
      </c>
      <c r="G331" s="2">
        <v>727</v>
      </c>
      <c r="H331" s="2">
        <v>691</v>
      </c>
      <c r="I331" s="2">
        <v>724</v>
      </c>
      <c r="J331" s="2">
        <v>788</v>
      </c>
      <c r="K331" s="2">
        <v>870</v>
      </c>
      <c r="L331" s="2">
        <v>842</v>
      </c>
      <c r="M331" s="2">
        <v>815</v>
      </c>
      <c r="N331" s="2">
        <v>769</v>
      </c>
      <c r="O331" s="2">
        <v>770</v>
      </c>
      <c r="P331" s="36"/>
    </row>
    <row r="332" spans="1:29" x14ac:dyDescent="0.25">
      <c r="D332" s="2" t="s">
        <v>154</v>
      </c>
      <c r="F332" s="2">
        <v>110</v>
      </c>
      <c r="G332" s="2">
        <v>89</v>
      </c>
      <c r="H332" s="2">
        <v>178</v>
      </c>
      <c r="I332" s="2">
        <v>106</v>
      </c>
      <c r="J332" s="2">
        <v>149</v>
      </c>
      <c r="K332" s="2">
        <v>153</v>
      </c>
      <c r="L332" s="2">
        <v>116</v>
      </c>
      <c r="M332" s="2">
        <v>109</v>
      </c>
      <c r="N332" s="2">
        <v>90</v>
      </c>
      <c r="O332" s="2">
        <v>76</v>
      </c>
      <c r="P332" s="36"/>
    </row>
    <row r="333" spans="1:29" ht="18.75" x14ac:dyDescent="0.25">
      <c r="D333" s="2" t="s">
        <v>188</v>
      </c>
      <c r="F333" s="2">
        <v>173</v>
      </c>
      <c r="G333" s="2">
        <v>145</v>
      </c>
      <c r="H333" s="2">
        <v>146</v>
      </c>
      <c r="I333" s="2">
        <v>119</v>
      </c>
      <c r="J333" s="2">
        <v>219</v>
      </c>
      <c r="K333" s="2">
        <v>322</v>
      </c>
      <c r="L333" s="2">
        <v>160</v>
      </c>
      <c r="M333" s="2">
        <v>111</v>
      </c>
      <c r="N333" s="2">
        <v>95</v>
      </c>
      <c r="O333" s="2">
        <v>13</v>
      </c>
      <c r="P333" s="38"/>
    </row>
    <row r="334" spans="1:29" ht="16.5" thickBot="1" x14ac:dyDescent="0.3">
      <c r="F334" s="23"/>
      <c r="G334" s="23"/>
      <c r="H334" s="23"/>
      <c r="I334" s="23"/>
      <c r="J334" s="23"/>
      <c r="K334" s="23"/>
      <c r="L334" s="23"/>
      <c r="M334" s="23"/>
      <c r="N334" s="23"/>
      <c r="O334" s="74"/>
    </row>
    <row r="335" spans="1:29" ht="17.649999999999999" customHeight="1" thickBot="1" x14ac:dyDescent="0.3">
      <c r="D335" s="16" t="s">
        <v>191</v>
      </c>
      <c r="E335" s="16"/>
      <c r="F335" s="24">
        <f>SUM(F331:F334)</f>
        <v>960</v>
      </c>
      <c r="G335" s="24">
        <f t="shared" ref="G335:O335" si="33">SUM(G331:G334)</f>
        <v>961</v>
      </c>
      <c r="H335" s="24">
        <f t="shared" si="33"/>
        <v>1015</v>
      </c>
      <c r="I335" s="24">
        <f t="shared" si="33"/>
        <v>949</v>
      </c>
      <c r="J335" s="24">
        <f t="shared" si="33"/>
        <v>1156</v>
      </c>
      <c r="K335" s="24">
        <f t="shared" si="33"/>
        <v>1345</v>
      </c>
      <c r="L335" s="24">
        <f t="shared" si="33"/>
        <v>1118</v>
      </c>
      <c r="M335" s="24">
        <f t="shared" si="33"/>
        <v>1035</v>
      </c>
      <c r="N335" s="24">
        <f t="shared" si="33"/>
        <v>954</v>
      </c>
      <c r="O335" s="75">
        <f t="shared" si="33"/>
        <v>859</v>
      </c>
      <c r="P335" s="41"/>
    </row>
    <row r="336" spans="1:29" x14ac:dyDescent="0.25">
      <c r="P336" s="41"/>
    </row>
    <row r="337" spans="1:29" s="11" customFormat="1" x14ac:dyDescent="0.25">
      <c r="A337" s="83"/>
      <c r="B337" s="1"/>
      <c r="C337" s="1"/>
      <c r="D337" s="51" t="s">
        <v>192</v>
      </c>
      <c r="E337" s="64"/>
      <c r="F337" s="64"/>
      <c r="G337" s="64"/>
      <c r="H337" s="64"/>
      <c r="I337" s="64"/>
      <c r="J337" s="64"/>
      <c r="K337" s="64"/>
      <c r="L337" s="64"/>
      <c r="M337" s="64"/>
      <c r="N337" s="64"/>
      <c r="O337" s="64"/>
      <c r="P337" s="4"/>
      <c r="Q337" s="2"/>
      <c r="R337" s="2"/>
      <c r="S337" s="2"/>
      <c r="T337" s="2"/>
      <c r="U337" s="2"/>
      <c r="V337" s="2"/>
      <c r="W337" s="2"/>
      <c r="X337" s="2"/>
      <c r="Y337" s="2"/>
      <c r="Z337" s="2"/>
      <c r="AA337" s="2"/>
      <c r="AB337" s="2"/>
      <c r="AC337" s="2"/>
    </row>
    <row r="338" spans="1:29" s="14" customFormat="1" x14ac:dyDescent="0.25">
      <c r="A338" s="83"/>
      <c r="B338" s="1"/>
      <c r="C338" s="1"/>
      <c r="D338" s="11"/>
      <c r="E338" s="76"/>
      <c r="F338" s="64"/>
      <c r="G338" s="64"/>
      <c r="H338" s="64"/>
      <c r="I338" s="64"/>
      <c r="J338" s="64"/>
      <c r="K338" s="64"/>
      <c r="L338" s="64"/>
      <c r="M338" s="64"/>
      <c r="N338" s="64"/>
      <c r="O338" s="64"/>
      <c r="P338" s="4"/>
      <c r="Q338" s="2"/>
      <c r="R338" s="2"/>
      <c r="S338" s="2"/>
      <c r="T338" s="2"/>
      <c r="U338" s="2"/>
      <c r="V338" s="2"/>
      <c r="W338" s="2"/>
      <c r="X338" s="2"/>
      <c r="Y338" s="11"/>
      <c r="Z338" s="11"/>
      <c r="AA338" s="11"/>
      <c r="AB338" s="11"/>
      <c r="AC338" s="11"/>
    </row>
    <row r="339" spans="1:29" x14ac:dyDescent="0.25">
      <c r="E339" s="64"/>
      <c r="F339" s="64"/>
      <c r="G339" s="64"/>
      <c r="H339" s="64"/>
      <c r="I339" s="64"/>
      <c r="J339" s="64"/>
      <c r="K339" s="64"/>
      <c r="L339" s="64"/>
      <c r="M339" s="64"/>
      <c r="N339" s="64"/>
      <c r="O339" s="64"/>
      <c r="Y339" s="14"/>
      <c r="Z339" s="14"/>
      <c r="AA339" s="14"/>
      <c r="AB339" s="14"/>
      <c r="AC339" s="14"/>
    </row>
    <row r="340" spans="1:29" ht="15" customHeight="1" x14ac:dyDescent="0.25">
      <c r="A340" s="86"/>
      <c r="D340" s="31" t="s">
        <v>34</v>
      </c>
      <c r="E340" s="64"/>
      <c r="F340" s="64"/>
      <c r="G340" s="64"/>
      <c r="H340" s="64"/>
      <c r="I340" s="64"/>
      <c r="J340" s="64"/>
      <c r="K340" s="64"/>
      <c r="L340" s="64"/>
      <c r="M340" s="64"/>
      <c r="N340" s="64"/>
      <c r="O340" s="64"/>
      <c r="W340" s="11"/>
      <c r="X340" s="11"/>
    </row>
    <row r="341" spans="1:29" x14ac:dyDescent="0.25">
      <c r="D341" s="11"/>
      <c r="E341" s="11"/>
      <c r="F341" s="50"/>
      <c r="G341" s="50"/>
      <c r="H341" s="50"/>
      <c r="I341" s="50"/>
      <c r="J341" s="50"/>
      <c r="K341" s="50"/>
      <c r="L341" s="50"/>
      <c r="M341" s="50"/>
      <c r="N341" s="50"/>
      <c r="O341" s="50"/>
      <c r="V341" s="11"/>
      <c r="W341" s="11"/>
      <c r="X341" s="11"/>
    </row>
    <row r="342" spans="1:29" x14ac:dyDescent="0.25">
      <c r="A342" s="86" t="s">
        <v>193</v>
      </c>
      <c r="D342" s="11" t="s">
        <v>194</v>
      </c>
      <c r="E342" s="11"/>
      <c r="P342" s="38"/>
      <c r="Q342" s="11"/>
      <c r="R342" s="11"/>
      <c r="S342" s="11"/>
      <c r="T342" s="11"/>
      <c r="U342" s="11"/>
      <c r="V342" s="11"/>
      <c r="W342" s="14"/>
      <c r="X342" s="14"/>
    </row>
    <row r="343" spans="1:29" x14ac:dyDescent="0.25">
      <c r="B343" s="34"/>
      <c r="D343" s="11"/>
      <c r="E343" s="11"/>
      <c r="F343" s="12" t="str">
        <f>F$35</f>
        <v>2019</v>
      </c>
      <c r="G343" s="12" t="str">
        <f t="shared" ref="G343:O343" si="34">G$35</f>
        <v>2020</v>
      </c>
      <c r="H343" s="12" t="str">
        <f t="shared" si="34"/>
        <v>2021</v>
      </c>
      <c r="I343" s="12" t="str">
        <f t="shared" si="34"/>
        <v>2022</v>
      </c>
      <c r="J343" s="12" t="str">
        <f t="shared" si="34"/>
        <v>2023</v>
      </c>
      <c r="K343" s="12" t="str">
        <f t="shared" si="34"/>
        <v>2024</v>
      </c>
      <c r="L343" s="12" t="str">
        <f t="shared" si="34"/>
        <v>2025</v>
      </c>
      <c r="M343" s="12" t="str">
        <f t="shared" si="34"/>
        <v>2026</v>
      </c>
      <c r="N343" s="12" t="str">
        <f t="shared" si="34"/>
        <v>2027</v>
      </c>
      <c r="O343" s="12" t="str">
        <f t="shared" si="34"/>
        <v>2028</v>
      </c>
      <c r="P343" s="38"/>
      <c r="Q343" s="11"/>
      <c r="R343" s="11"/>
      <c r="S343" s="11"/>
      <c r="T343" s="11"/>
      <c r="U343" s="11"/>
      <c r="V343" s="14"/>
    </row>
    <row r="344" spans="1:29" x14ac:dyDescent="0.25">
      <c r="C344" s="34"/>
      <c r="D344" s="16" t="s">
        <v>10</v>
      </c>
      <c r="E344" s="16"/>
      <c r="F344" s="35" t="s">
        <v>11</v>
      </c>
      <c r="G344" s="35" t="s">
        <v>11</v>
      </c>
      <c r="H344" s="35" t="s">
        <v>11</v>
      </c>
      <c r="I344" s="35" t="s">
        <v>11</v>
      </c>
      <c r="J344" s="35" t="s">
        <v>11</v>
      </c>
      <c r="K344" s="43" t="str">
        <f>$K$54</f>
        <v>Forecast</v>
      </c>
      <c r="L344" s="35" t="s">
        <v>12</v>
      </c>
      <c r="M344" s="35" t="s">
        <v>12</v>
      </c>
      <c r="N344" s="35" t="s">
        <v>12</v>
      </c>
      <c r="O344" s="35" t="s">
        <v>12</v>
      </c>
      <c r="P344" s="56"/>
      <c r="Q344" s="14"/>
      <c r="R344" s="14"/>
      <c r="S344" s="14"/>
      <c r="T344" s="14"/>
      <c r="U344" s="14"/>
    </row>
    <row r="345" spans="1:29" x14ac:dyDescent="0.25">
      <c r="D345" s="11"/>
      <c r="E345" s="11"/>
      <c r="F345" s="39"/>
      <c r="G345" s="39"/>
      <c r="H345" s="39"/>
      <c r="I345" s="39"/>
      <c r="J345" s="39"/>
      <c r="K345" s="39"/>
      <c r="L345" s="39"/>
      <c r="M345" s="39"/>
      <c r="N345" s="39"/>
      <c r="O345" s="2"/>
      <c r="P345" s="36"/>
    </row>
    <row r="346" spans="1:29" x14ac:dyDescent="0.25">
      <c r="D346" s="2" t="s">
        <v>82</v>
      </c>
      <c r="F346" s="3">
        <v>195</v>
      </c>
      <c r="G346" s="3">
        <v>220</v>
      </c>
      <c r="H346" s="3">
        <v>237</v>
      </c>
      <c r="I346" s="3">
        <v>255</v>
      </c>
      <c r="J346" s="3">
        <v>259</v>
      </c>
      <c r="K346" s="3">
        <v>305</v>
      </c>
      <c r="L346" s="3">
        <v>280</v>
      </c>
      <c r="M346" s="3">
        <v>275</v>
      </c>
      <c r="N346" s="3">
        <v>230</v>
      </c>
      <c r="O346" s="2">
        <v>231</v>
      </c>
      <c r="P346" s="51"/>
    </row>
    <row r="347" spans="1:29" x14ac:dyDescent="0.25">
      <c r="D347" s="2" t="s">
        <v>195</v>
      </c>
      <c r="F347" s="3">
        <v>183</v>
      </c>
      <c r="G347" s="3">
        <v>235</v>
      </c>
      <c r="H347" s="3">
        <v>349</v>
      </c>
      <c r="I347" s="3">
        <v>438</v>
      </c>
      <c r="J347" s="3">
        <v>477</v>
      </c>
      <c r="K347" s="3">
        <v>462</v>
      </c>
      <c r="L347" s="3">
        <v>429</v>
      </c>
      <c r="M347" s="3">
        <v>401</v>
      </c>
      <c r="N347" s="3">
        <v>400</v>
      </c>
      <c r="O347" s="2">
        <v>398</v>
      </c>
      <c r="P347" s="36"/>
    </row>
    <row r="348" spans="1:29" x14ac:dyDescent="0.25">
      <c r="D348" s="2" t="s">
        <v>196</v>
      </c>
      <c r="F348" s="37">
        <v>0</v>
      </c>
      <c r="G348" s="37">
        <v>0</v>
      </c>
      <c r="H348" s="37">
        <v>0</v>
      </c>
      <c r="I348" s="3">
        <v>22</v>
      </c>
      <c r="J348" s="3">
        <v>30</v>
      </c>
      <c r="K348" s="3">
        <v>111</v>
      </c>
      <c r="L348" s="3">
        <v>331</v>
      </c>
      <c r="M348" s="3">
        <v>267</v>
      </c>
      <c r="N348" s="3">
        <v>342</v>
      </c>
      <c r="O348" s="2">
        <v>186</v>
      </c>
      <c r="P348" s="72"/>
    </row>
    <row r="349" spans="1:29" ht="18.75" x14ac:dyDescent="0.25">
      <c r="D349" s="2" t="s">
        <v>197</v>
      </c>
      <c r="F349" s="3">
        <v>87</v>
      </c>
      <c r="G349" s="3">
        <v>163</v>
      </c>
      <c r="H349" s="3">
        <v>253</v>
      </c>
      <c r="I349" s="3">
        <v>324</v>
      </c>
      <c r="J349" s="3">
        <v>318</v>
      </c>
      <c r="K349" s="3">
        <v>379</v>
      </c>
      <c r="L349" s="3">
        <v>219</v>
      </c>
      <c r="M349" s="3">
        <v>252</v>
      </c>
      <c r="N349" s="3">
        <v>296</v>
      </c>
      <c r="O349" s="2">
        <v>283</v>
      </c>
      <c r="P349" s="72"/>
    </row>
    <row r="350" spans="1:29" x14ac:dyDescent="0.25">
      <c r="D350" s="2" t="s">
        <v>198</v>
      </c>
      <c r="F350" s="37">
        <v>0</v>
      </c>
      <c r="G350" s="37">
        <v>0</v>
      </c>
      <c r="H350" s="2">
        <v>267</v>
      </c>
      <c r="I350" s="2">
        <v>239</v>
      </c>
      <c r="J350" s="2">
        <v>301</v>
      </c>
      <c r="K350" s="2">
        <v>309</v>
      </c>
      <c r="L350" s="2">
        <v>102</v>
      </c>
      <c r="M350" s="2">
        <v>83</v>
      </c>
      <c r="N350" s="2">
        <v>79</v>
      </c>
      <c r="O350" s="37">
        <v>0</v>
      </c>
      <c r="P350" s="72"/>
    </row>
    <row r="351" spans="1:29" x14ac:dyDescent="0.25">
      <c r="D351" s="2" t="s">
        <v>199</v>
      </c>
      <c r="F351" s="37">
        <v>0</v>
      </c>
      <c r="G351" s="37">
        <v>0</v>
      </c>
      <c r="H351" s="2">
        <v>46</v>
      </c>
      <c r="I351" s="2">
        <v>35</v>
      </c>
      <c r="J351" s="2">
        <v>39</v>
      </c>
      <c r="K351" s="2">
        <v>65</v>
      </c>
      <c r="L351" s="2">
        <v>34</v>
      </c>
      <c r="M351" s="2">
        <v>3</v>
      </c>
      <c r="N351" s="37">
        <v>0</v>
      </c>
      <c r="O351" s="37">
        <v>0</v>
      </c>
      <c r="P351" s="72"/>
    </row>
    <row r="352" spans="1:29" x14ac:dyDescent="0.25">
      <c r="D352" s="2" t="s">
        <v>200</v>
      </c>
      <c r="F352" s="2">
        <v>16</v>
      </c>
      <c r="G352" s="2">
        <v>47</v>
      </c>
      <c r="H352" s="2">
        <v>99</v>
      </c>
      <c r="I352" s="2">
        <v>62</v>
      </c>
      <c r="J352" s="2">
        <v>34</v>
      </c>
      <c r="K352" s="2">
        <v>16</v>
      </c>
      <c r="L352" s="2">
        <v>83</v>
      </c>
      <c r="M352" s="2">
        <v>83</v>
      </c>
      <c r="N352" s="2">
        <v>83</v>
      </c>
      <c r="O352" s="2">
        <v>83</v>
      </c>
      <c r="P352" s="72"/>
    </row>
    <row r="353" spans="1:29" x14ac:dyDescent="0.25">
      <c r="D353" s="2" t="s">
        <v>163</v>
      </c>
      <c r="F353" s="2">
        <v>180</v>
      </c>
      <c r="G353" s="2">
        <v>313</v>
      </c>
      <c r="H353" s="2">
        <v>522</v>
      </c>
      <c r="I353" s="2">
        <v>601</v>
      </c>
      <c r="J353" s="2">
        <v>681</v>
      </c>
      <c r="K353" s="2">
        <v>1044</v>
      </c>
      <c r="L353" s="2">
        <v>952</v>
      </c>
      <c r="M353" s="2">
        <v>576</v>
      </c>
      <c r="N353" s="2">
        <v>839</v>
      </c>
      <c r="O353" s="2">
        <v>828</v>
      </c>
      <c r="P353" s="72"/>
    </row>
    <row r="354" spans="1:29" ht="18.75" x14ac:dyDescent="0.25">
      <c r="D354" s="2" t="s">
        <v>164</v>
      </c>
      <c r="E354" s="69"/>
      <c r="F354" s="2">
        <v>66</v>
      </c>
      <c r="G354" s="2">
        <v>37</v>
      </c>
      <c r="H354" s="2">
        <v>40</v>
      </c>
      <c r="I354" s="2">
        <v>57</v>
      </c>
      <c r="J354" s="2">
        <v>173</v>
      </c>
      <c r="K354" s="2">
        <v>143</v>
      </c>
      <c r="L354" s="2">
        <v>101</v>
      </c>
      <c r="M354" s="2">
        <v>354</v>
      </c>
      <c r="N354" s="2">
        <v>81</v>
      </c>
      <c r="O354" s="2">
        <v>79</v>
      </c>
    </row>
    <row r="355" spans="1:29" ht="16.5" thickBot="1" x14ac:dyDescent="0.3">
      <c r="F355" s="23"/>
      <c r="G355" s="23"/>
      <c r="H355" s="23"/>
      <c r="I355" s="23"/>
      <c r="J355" s="23"/>
      <c r="K355" s="23"/>
      <c r="L355" s="23"/>
      <c r="M355" s="23"/>
      <c r="N355" s="23"/>
      <c r="O355" s="74"/>
    </row>
    <row r="356" spans="1:29" ht="16.5" thickBot="1" x14ac:dyDescent="0.3">
      <c r="D356" s="77" t="s">
        <v>194</v>
      </c>
      <c r="E356" s="66"/>
      <c r="F356" s="24">
        <f t="shared" ref="F356:O356" si="35">SUM(F346:F354)</f>
        <v>727</v>
      </c>
      <c r="G356" s="24">
        <f t="shared" si="35"/>
        <v>1015</v>
      </c>
      <c r="H356" s="24">
        <f t="shared" si="35"/>
        <v>1813</v>
      </c>
      <c r="I356" s="24">
        <f t="shared" si="35"/>
        <v>2033</v>
      </c>
      <c r="J356" s="24">
        <f t="shared" si="35"/>
        <v>2312</v>
      </c>
      <c r="K356" s="24">
        <f t="shared" si="35"/>
        <v>2834</v>
      </c>
      <c r="L356" s="24">
        <f t="shared" si="35"/>
        <v>2531</v>
      </c>
      <c r="M356" s="24">
        <f t="shared" si="35"/>
        <v>2294</v>
      </c>
      <c r="N356" s="24">
        <f t="shared" si="35"/>
        <v>2350</v>
      </c>
      <c r="O356" s="75">
        <f t="shared" si="35"/>
        <v>2088</v>
      </c>
    </row>
    <row r="357" spans="1:29" s="11" customFormat="1" x14ac:dyDescent="0.25">
      <c r="A357" s="83"/>
      <c r="B357" s="1"/>
      <c r="C357" s="1"/>
      <c r="D357" s="2"/>
      <c r="E357" s="2"/>
      <c r="F357" s="3"/>
      <c r="G357" s="3"/>
      <c r="H357" s="3"/>
      <c r="I357" s="3"/>
      <c r="J357" s="3"/>
      <c r="K357" s="3"/>
      <c r="L357" s="3"/>
      <c r="M357" s="3"/>
      <c r="N357" s="3"/>
      <c r="O357" s="3"/>
      <c r="P357" s="41"/>
      <c r="Q357" s="2"/>
      <c r="R357" s="2"/>
      <c r="S357" s="2"/>
      <c r="T357" s="2"/>
      <c r="U357" s="2"/>
      <c r="V357" s="2"/>
      <c r="W357" s="2"/>
      <c r="X357" s="2"/>
      <c r="Y357" s="2"/>
      <c r="Z357" s="2"/>
      <c r="AA357" s="2"/>
      <c r="AB357" s="2"/>
      <c r="AC357" s="2"/>
    </row>
    <row r="358" spans="1:29" x14ac:dyDescent="0.25">
      <c r="D358" s="2" t="s">
        <v>201</v>
      </c>
      <c r="E358" s="64"/>
      <c r="F358" s="64"/>
      <c r="G358" s="64"/>
      <c r="H358" s="64"/>
      <c r="I358" s="64"/>
      <c r="J358" s="64"/>
      <c r="K358" s="64"/>
      <c r="L358" s="64"/>
      <c r="M358" s="64"/>
      <c r="N358" s="64"/>
      <c r="O358" s="64"/>
      <c r="Y358" s="11"/>
      <c r="Z358" s="11"/>
      <c r="AA358" s="11"/>
      <c r="AB358" s="11"/>
      <c r="AC358" s="11"/>
    </row>
    <row r="359" spans="1:29" s="14" customFormat="1" x14ac:dyDescent="0.25">
      <c r="A359" s="83"/>
      <c r="B359" s="1"/>
      <c r="C359" s="1"/>
      <c r="D359" s="2" t="s">
        <v>213</v>
      </c>
      <c r="E359" s="64"/>
      <c r="F359" s="64"/>
      <c r="G359" s="64"/>
      <c r="H359" s="64"/>
      <c r="I359" s="64"/>
      <c r="J359" s="64"/>
      <c r="K359" s="64"/>
      <c r="L359" s="64"/>
      <c r="M359" s="64"/>
      <c r="N359" s="64"/>
      <c r="O359" s="64"/>
      <c r="P359" s="4"/>
      <c r="Q359" s="2"/>
      <c r="R359" s="2"/>
      <c r="S359" s="2"/>
      <c r="T359" s="2"/>
      <c r="U359" s="2"/>
      <c r="V359" s="2"/>
      <c r="W359" s="2"/>
      <c r="X359" s="2"/>
      <c r="Y359" s="2"/>
      <c r="Z359" s="2"/>
      <c r="AA359" s="2"/>
      <c r="AB359" s="2"/>
      <c r="AC359" s="2"/>
    </row>
    <row r="360" spans="1:29" x14ac:dyDescent="0.25">
      <c r="E360" s="64"/>
      <c r="F360" s="64"/>
      <c r="G360" s="64"/>
      <c r="H360" s="64"/>
      <c r="I360" s="64"/>
      <c r="J360" s="64"/>
      <c r="K360" s="64"/>
      <c r="L360" s="64"/>
      <c r="M360" s="64"/>
      <c r="N360" s="64"/>
      <c r="O360" s="64"/>
      <c r="W360" s="11"/>
      <c r="X360" s="11"/>
    </row>
    <row r="361" spans="1:29" ht="18" x14ac:dyDescent="0.25">
      <c r="A361" s="86"/>
      <c r="D361" s="31" t="s">
        <v>34</v>
      </c>
      <c r="E361" s="64"/>
      <c r="F361" s="64"/>
      <c r="G361" s="64"/>
      <c r="H361" s="64"/>
      <c r="I361" s="64"/>
      <c r="J361" s="64"/>
      <c r="K361" s="64"/>
      <c r="L361" s="64"/>
      <c r="M361" s="64"/>
      <c r="N361" s="64"/>
      <c r="O361" s="64"/>
      <c r="V361" s="11"/>
    </row>
    <row r="362" spans="1:29" x14ac:dyDescent="0.25">
      <c r="E362" s="64"/>
      <c r="F362" s="64"/>
      <c r="G362" s="64"/>
      <c r="H362" s="64"/>
      <c r="I362" s="64"/>
      <c r="J362" s="64"/>
      <c r="K362" s="64"/>
      <c r="L362" s="64"/>
      <c r="M362" s="64"/>
      <c r="N362" s="64"/>
      <c r="O362" s="64"/>
      <c r="W362" s="14"/>
      <c r="X362" s="14"/>
    </row>
    <row r="363" spans="1:29" x14ac:dyDescent="0.25">
      <c r="A363" s="86" t="s">
        <v>202</v>
      </c>
      <c r="D363" s="11" t="s">
        <v>203</v>
      </c>
      <c r="E363" s="11"/>
      <c r="P363" s="38"/>
      <c r="Q363" s="11"/>
      <c r="R363" s="11"/>
      <c r="S363" s="11"/>
      <c r="T363" s="11"/>
      <c r="U363" s="11"/>
      <c r="V363" s="14"/>
    </row>
    <row r="364" spans="1:29" x14ac:dyDescent="0.25">
      <c r="B364" s="34"/>
      <c r="D364" s="11"/>
      <c r="E364" s="11"/>
      <c r="F364" s="12" t="str">
        <f>F$35</f>
        <v>2019</v>
      </c>
      <c r="G364" s="12" t="str">
        <f t="shared" ref="G364:O364" si="36">G$35</f>
        <v>2020</v>
      </c>
      <c r="H364" s="12" t="str">
        <f t="shared" si="36"/>
        <v>2021</v>
      </c>
      <c r="I364" s="12" t="str">
        <f t="shared" si="36"/>
        <v>2022</v>
      </c>
      <c r="J364" s="12" t="str">
        <f t="shared" si="36"/>
        <v>2023</v>
      </c>
      <c r="K364" s="12" t="str">
        <f t="shared" si="36"/>
        <v>2024</v>
      </c>
      <c r="L364" s="12" t="str">
        <f t="shared" si="36"/>
        <v>2025</v>
      </c>
      <c r="M364" s="12" t="str">
        <f t="shared" si="36"/>
        <v>2026</v>
      </c>
      <c r="N364" s="12" t="str">
        <f t="shared" si="36"/>
        <v>2027</v>
      </c>
      <c r="O364" s="12" t="str">
        <f t="shared" si="36"/>
        <v>2028</v>
      </c>
    </row>
    <row r="365" spans="1:29" x14ac:dyDescent="0.25">
      <c r="D365" s="16" t="s">
        <v>10</v>
      </c>
      <c r="E365" s="16"/>
      <c r="F365" s="35" t="s">
        <v>11</v>
      </c>
      <c r="G365" s="35" t="s">
        <v>11</v>
      </c>
      <c r="H365" s="35" t="s">
        <v>11</v>
      </c>
      <c r="I365" s="35" t="s">
        <v>11</v>
      </c>
      <c r="J365" s="35" t="s">
        <v>11</v>
      </c>
      <c r="K365" s="43" t="str">
        <f>$K$54</f>
        <v>Forecast</v>
      </c>
      <c r="L365" s="35" t="s">
        <v>12</v>
      </c>
      <c r="M365" s="35" t="s">
        <v>12</v>
      </c>
      <c r="N365" s="35" t="s">
        <v>12</v>
      </c>
      <c r="O365" s="35" t="s">
        <v>12</v>
      </c>
      <c r="P365" s="56"/>
      <c r="Q365" s="14"/>
      <c r="R365" s="14"/>
      <c r="S365" s="14"/>
      <c r="T365" s="14"/>
      <c r="U365" s="14"/>
    </row>
    <row r="366" spans="1:29" x14ac:dyDescent="0.25">
      <c r="C366" s="34"/>
      <c r="O366" s="2"/>
      <c r="P366" s="36"/>
    </row>
    <row r="367" spans="1:29" ht="17.25" customHeight="1" collapsed="1" x14ac:dyDescent="0.25">
      <c r="D367" s="2" t="s">
        <v>212</v>
      </c>
      <c r="F367" s="2">
        <v>543</v>
      </c>
      <c r="G367" s="2">
        <v>650</v>
      </c>
      <c r="H367" s="2">
        <v>947</v>
      </c>
      <c r="I367" s="2">
        <v>1498</v>
      </c>
      <c r="J367" s="2">
        <v>1215</v>
      </c>
      <c r="K367" s="2">
        <v>1302</v>
      </c>
      <c r="L367" s="2">
        <v>1273</v>
      </c>
      <c r="M367" s="2">
        <v>1334</v>
      </c>
      <c r="N367" s="2">
        <v>1418</v>
      </c>
      <c r="O367" s="2">
        <v>1505</v>
      </c>
      <c r="P367" s="36"/>
    </row>
    <row r="368" spans="1:29" x14ac:dyDescent="0.25">
      <c r="D368" s="2" t="s">
        <v>82</v>
      </c>
      <c r="F368" s="2">
        <v>460</v>
      </c>
      <c r="G368" s="2">
        <v>542</v>
      </c>
      <c r="H368" s="2">
        <v>614</v>
      </c>
      <c r="I368" s="2">
        <v>690</v>
      </c>
      <c r="J368" s="2">
        <v>776</v>
      </c>
      <c r="K368" s="2">
        <v>891</v>
      </c>
      <c r="L368" s="2">
        <v>799</v>
      </c>
      <c r="M368" s="2">
        <v>737</v>
      </c>
      <c r="N368" s="2">
        <v>729</v>
      </c>
      <c r="O368" s="2">
        <v>724</v>
      </c>
      <c r="P368" s="36"/>
    </row>
    <row r="369" spans="1:29" x14ac:dyDescent="0.25">
      <c r="D369" s="2" t="s">
        <v>154</v>
      </c>
      <c r="F369" s="2">
        <v>82</v>
      </c>
      <c r="G369" s="2">
        <v>257</v>
      </c>
      <c r="H369" s="2">
        <v>318</v>
      </c>
      <c r="I369" s="2">
        <v>170</v>
      </c>
      <c r="J369" s="2">
        <v>165</v>
      </c>
      <c r="K369" s="2">
        <v>393</v>
      </c>
      <c r="L369" s="2">
        <v>585</v>
      </c>
      <c r="M369" s="2">
        <v>440</v>
      </c>
      <c r="N369" s="2">
        <v>391</v>
      </c>
      <c r="O369" s="2">
        <v>480</v>
      </c>
    </row>
    <row r="370" spans="1:29" x14ac:dyDescent="0.25">
      <c r="D370" s="2" t="s">
        <v>204</v>
      </c>
      <c r="F370" s="37">
        <v>0</v>
      </c>
      <c r="G370" s="37">
        <v>0</v>
      </c>
      <c r="H370" s="37">
        <v>0</v>
      </c>
      <c r="I370" s="2">
        <v>128</v>
      </c>
      <c r="J370" s="2">
        <v>203</v>
      </c>
      <c r="K370" s="2">
        <v>111</v>
      </c>
      <c r="L370" s="37">
        <v>0</v>
      </c>
      <c r="M370" s="37">
        <v>0</v>
      </c>
      <c r="N370" s="37">
        <v>0</v>
      </c>
      <c r="O370" s="37">
        <v>0</v>
      </c>
    </row>
    <row r="371" spans="1:29" ht="17.25" customHeight="1" x14ac:dyDescent="0.25">
      <c r="D371" s="2" t="s">
        <v>205</v>
      </c>
      <c r="F371" s="37">
        <v>0</v>
      </c>
      <c r="G371" s="37">
        <v>0</v>
      </c>
      <c r="H371" s="37">
        <v>0</v>
      </c>
      <c r="I371" s="37">
        <v>0</v>
      </c>
      <c r="J371" s="2">
        <v>2</v>
      </c>
      <c r="K371" s="2">
        <v>81</v>
      </c>
      <c r="L371" s="2">
        <v>146</v>
      </c>
      <c r="M371" s="2">
        <v>49</v>
      </c>
      <c r="N371" s="2">
        <v>49</v>
      </c>
      <c r="O371" s="37">
        <v>0</v>
      </c>
    </row>
    <row r="372" spans="1:29" ht="18.75" x14ac:dyDescent="0.25">
      <c r="D372" s="2" t="s">
        <v>188</v>
      </c>
      <c r="F372" s="2">
        <v>34</v>
      </c>
      <c r="G372" s="2">
        <v>36</v>
      </c>
      <c r="H372" s="2">
        <v>27</v>
      </c>
      <c r="I372" s="2">
        <v>63</v>
      </c>
      <c r="J372" s="2">
        <v>20</v>
      </c>
      <c r="K372" s="2">
        <v>61</v>
      </c>
      <c r="L372" s="2">
        <v>46</v>
      </c>
      <c r="M372" s="2">
        <v>19</v>
      </c>
      <c r="N372" s="2">
        <v>15</v>
      </c>
      <c r="O372" s="2">
        <v>15</v>
      </c>
      <c r="P372" s="38"/>
    </row>
    <row r="373" spans="1:29" ht="16.5" thickBot="1" x14ac:dyDescent="0.3">
      <c r="F373" s="23"/>
      <c r="G373" s="23"/>
      <c r="H373" s="23"/>
      <c r="I373" s="23"/>
      <c r="J373" s="23"/>
      <c r="K373" s="23"/>
      <c r="L373" s="23"/>
      <c r="M373" s="23"/>
      <c r="N373" s="23"/>
      <c r="O373" s="74"/>
    </row>
    <row r="374" spans="1:29" ht="16.5" thickBot="1" x14ac:dyDescent="0.3">
      <c r="D374" s="73" t="s">
        <v>203</v>
      </c>
      <c r="E374" s="16"/>
      <c r="F374" s="24">
        <f>SUM(F367:F373)</f>
        <v>1119</v>
      </c>
      <c r="G374" s="24">
        <f t="shared" ref="G374:O374" si="37">SUM(G367:G373)</f>
        <v>1485</v>
      </c>
      <c r="H374" s="24">
        <f t="shared" si="37"/>
        <v>1906</v>
      </c>
      <c r="I374" s="24">
        <f t="shared" si="37"/>
        <v>2549</v>
      </c>
      <c r="J374" s="24">
        <f t="shared" si="37"/>
        <v>2381</v>
      </c>
      <c r="K374" s="24">
        <f t="shared" si="37"/>
        <v>2839</v>
      </c>
      <c r="L374" s="24">
        <f t="shared" si="37"/>
        <v>2849</v>
      </c>
      <c r="M374" s="24">
        <f t="shared" si="37"/>
        <v>2579</v>
      </c>
      <c r="N374" s="24">
        <f t="shared" si="37"/>
        <v>2602</v>
      </c>
      <c r="O374" s="24">
        <f t="shared" si="37"/>
        <v>2724</v>
      </c>
    </row>
    <row r="375" spans="1:29" s="14" customFormat="1" x14ac:dyDescent="0.25">
      <c r="A375" s="83"/>
      <c r="B375" s="1"/>
      <c r="C375" s="1"/>
      <c r="D375" s="2"/>
      <c r="E375" s="2"/>
      <c r="F375" s="3"/>
      <c r="G375" s="3"/>
      <c r="H375" s="3"/>
      <c r="I375" s="3"/>
      <c r="J375" s="3"/>
      <c r="K375" s="3"/>
      <c r="L375" s="3"/>
      <c r="M375" s="3"/>
      <c r="N375" s="3"/>
      <c r="O375" s="3"/>
      <c r="P375" s="41"/>
      <c r="Q375" s="2"/>
      <c r="R375" s="2"/>
      <c r="S375" s="2"/>
      <c r="T375" s="2"/>
      <c r="U375" s="2"/>
      <c r="V375" s="2"/>
      <c r="W375" s="2"/>
      <c r="X375" s="2"/>
      <c r="Y375" s="2"/>
      <c r="Z375" s="2"/>
      <c r="AA375" s="2"/>
      <c r="AB375" s="2"/>
      <c r="AC375" s="2"/>
    </row>
    <row r="376" spans="1:29" x14ac:dyDescent="0.25">
      <c r="D376" s="2" t="s">
        <v>211</v>
      </c>
      <c r="E376" s="64"/>
      <c r="F376" s="64"/>
      <c r="G376" s="64"/>
      <c r="H376" s="64"/>
      <c r="I376" s="64"/>
      <c r="J376" s="64"/>
      <c r="K376" s="64"/>
      <c r="L376" s="64"/>
      <c r="M376" s="64"/>
      <c r="N376" s="64"/>
      <c r="O376" s="64"/>
      <c r="Y376" s="14"/>
      <c r="Z376" s="14"/>
      <c r="AA376" s="14"/>
      <c r="AB376" s="14"/>
      <c r="AC376" s="14"/>
    </row>
    <row r="377" spans="1:29" x14ac:dyDescent="0.25">
      <c r="D377" s="73"/>
      <c r="E377" s="16"/>
      <c r="F377" s="39"/>
      <c r="G377" s="39"/>
      <c r="H377" s="39"/>
      <c r="I377" s="39"/>
      <c r="J377" s="39"/>
      <c r="K377" s="39"/>
      <c r="L377" s="39"/>
      <c r="M377" s="39"/>
      <c r="N377" s="39"/>
      <c r="O377" s="39"/>
    </row>
    <row r="378" spans="1:29" ht="18" x14ac:dyDescent="0.25">
      <c r="A378" s="86"/>
      <c r="D378" s="31" t="s">
        <v>34</v>
      </c>
      <c r="E378" s="16"/>
      <c r="F378" s="39"/>
      <c r="G378" s="39"/>
      <c r="H378" s="39"/>
      <c r="I378" s="39"/>
      <c r="J378" s="39"/>
      <c r="K378" s="39"/>
      <c r="L378" s="39"/>
      <c r="M378" s="39"/>
      <c r="N378" s="39"/>
      <c r="O378" s="39"/>
    </row>
    <row r="379" spans="1:29" x14ac:dyDescent="0.25">
      <c r="W379" s="14"/>
      <c r="X379" s="14"/>
    </row>
    <row r="380" spans="1:29" x14ac:dyDescent="0.25">
      <c r="A380" s="86" t="s">
        <v>206</v>
      </c>
      <c r="D380" s="11" t="s">
        <v>28</v>
      </c>
      <c r="E380" s="11"/>
      <c r="P380" s="38"/>
      <c r="Q380" s="11"/>
      <c r="R380" s="11"/>
      <c r="S380" s="11"/>
      <c r="T380" s="11"/>
      <c r="U380" s="11"/>
      <c r="V380" s="14"/>
    </row>
    <row r="381" spans="1:29" x14ac:dyDescent="0.25">
      <c r="B381" s="34"/>
      <c r="D381" s="11"/>
      <c r="E381" s="11"/>
      <c r="F381" s="12" t="str">
        <f>F$35</f>
        <v>2019</v>
      </c>
      <c r="G381" s="12" t="str">
        <f t="shared" ref="G381:O381" si="38">G$35</f>
        <v>2020</v>
      </c>
      <c r="H381" s="12" t="str">
        <f t="shared" si="38"/>
        <v>2021</v>
      </c>
      <c r="I381" s="12" t="str">
        <f t="shared" si="38"/>
        <v>2022</v>
      </c>
      <c r="J381" s="12" t="str">
        <f t="shared" si="38"/>
        <v>2023</v>
      </c>
      <c r="K381" s="12" t="str">
        <f t="shared" si="38"/>
        <v>2024</v>
      </c>
      <c r="L381" s="12" t="str">
        <f t="shared" si="38"/>
        <v>2025</v>
      </c>
      <c r="M381" s="12" t="str">
        <f t="shared" si="38"/>
        <v>2026</v>
      </c>
      <c r="N381" s="12" t="str">
        <f t="shared" si="38"/>
        <v>2027</v>
      </c>
      <c r="O381" s="12" t="str">
        <f t="shared" si="38"/>
        <v>2028</v>
      </c>
    </row>
    <row r="382" spans="1:29" x14ac:dyDescent="0.25">
      <c r="D382" s="16" t="s">
        <v>10</v>
      </c>
      <c r="E382" s="16"/>
      <c r="F382" s="35" t="s">
        <v>11</v>
      </c>
      <c r="G382" s="35" t="s">
        <v>11</v>
      </c>
      <c r="H382" s="35" t="s">
        <v>11</v>
      </c>
      <c r="I382" s="35" t="s">
        <v>11</v>
      </c>
      <c r="J382" s="35" t="s">
        <v>11</v>
      </c>
      <c r="K382" s="43" t="str">
        <f>$K$54</f>
        <v>Forecast</v>
      </c>
      <c r="L382" s="35" t="s">
        <v>12</v>
      </c>
      <c r="M382" s="35" t="s">
        <v>12</v>
      </c>
      <c r="N382" s="35" t="s">
        <v>12</v>
      </c>
      <c r="O382" s="35" t="s">
        <v>12</v>
      </c>
      <c r="P382" s="56"/>
      <c r="Q382" s="14"/>
      <c r="R382" s="14"/>
      <c r="S382" s="14"/>
      <c r="T382" s="14"/>
      <c r="U382" s="14"/>
    </row>
    <row r="383" spans="1:29" x14ac:dyDescent="0.25">
      <c r="C383" s="34"/>
      <c r="O383" s="2"/>
      <c r="P383" s="36"/>
    </row>
    <row r="384" spans="1:29" x14ac:dyDescent="0.25">
      <c r="D384" s="2" t="s">
        <v>207</v>
      </c>
      <c r="F384" s="2">
        <v>3398</v>
      </c>
      <c r="G384" s="2">
        <v>2971</v>
      </c>
      <c r="H384" s="2">
        <v>1846</v>
      </c>
      <c r="I384" s="2">
        <v>2796</v>
      </c>
      <c r="J384" s="2">
        <v>6154</v>
      </c>
      <c r="K384" s="2">
        <v>8324</v>
      </c>
      <c r="L384" s="2">
        <v>8706</v>
      </c>
      <c r="M384" s="2">
        <v>9123</v>
      </c>
      <c r="N384" s="2">
        <v>10040</v>
      </c>
      <c r="O384" s="2">
        <v>10879</v>
      </c>
      <c r="P384" s="36"/>
    </row>
    <row r="385" spans="4:16" x14ac:dyDescent="0.25">
      <c r="D385" s="2" t="s">
        <v>208</v>
      </c>
      <c r="F385" s="2">
        <v>293</v>
      </c>
      <c r="G385" s="2">
        <v>257</v>
      </c>
      <c r="H385" s="2">
        <v>72</v>
      </c>
      <c r="I385" s="2">
        <v>88</v>
      </c>
      <c r="J385" s="2">
        <v>415</v>
      </c>
      <c r="K385" s="2">
        <v>615</v>
      </c>
      <c r="L385" s="2">
        <v>518</v>
      </c>
      <c r="M385" s="2">
        <v>433</v>
      </c>
      <c r="N385" s="2">
        <v>405</v>
      </c>
      <c r="O385" s="2">
        <v>399</v>
      </c>
      <c r="P385" s="36"/>
    </row>
    <row r="386" spans="4:16" ht="16.5" thickBot="1" x14ac:dyDescent="0.3">
      <c r="F386" s="23"/>
      <c r="G386" s="23"/>
      <c r="H386" s="23"/>
      <c r="I386" s="23"/>
      <c r="J386" s="23"/>
      <c r="K386" s="23"/>
      <c r="L386" s="23"/>
      <c r="M386" s="23"/>
      <c r="N386" s="23"/>
      <c r="O386" s="23"/>
    </row>
    <row r="387" spans="4:16" ht="16.5" thickBot="1" x14ac:dyDescent="0.3">
      <c r="D387" s="73" t="s">
        <v>209</v>
      </c>
      <c r="E387" s="16"/>
      <c r="F387" s="24">
        <f>SUM(F384:F386)</f>
        <v>3691</v>
      </c>
      <c r="G387" s="24">
        <f t="shared" ref="G387:O387" si="39">SUM(G384:G386)</f>
        <v>3228</v>
      </c>
      <c r="H387" s="24">
        <f t="shared" si="39"/>
        <v>1918</v>
      </c>
      <c r="I387" s="24">
        <f t="shared" si="39"/>
        <v>2884</v>
      </c>
      <c r="J387" s="24">
        <f t="shared" si="39"/>
        <v>6569</v>
      </c>
      <c r="K387" s="24">
        <f t="shared" si="39"/>
        <v>8939</v>
      </c>
      <c r="L387" s="24">
        <f t="shared" si="39"/>
        <v>9224</v>
      </c>
      <c r="M387" s="24">
        <f t="shared" si="39"/>
        <v>9556</v>
      </c>
      <c r="N387" s="24">
        <f t="shared" si="39"/>
        <v>10445</v>
      </c>
      <c r="O387" s="24">
        <f t="shared" si="39"/>
        <v>11278</v>
      </c>
    </row>
    <row r="388" spans="4:16" x14ac:dyDescent="0.25">
      <c r="E388" s="14"/>
      <c r="F388" s="14"/>
      <c r="G388" s="14"/>
      <c r="H388" s="14"/>
      <c r="I388" s="14"/>
      <c r="J388" s="14"/>
      <c r="K388" s="14"/>
      <c r="L388" s="40"/>
      <c r="M388" s="40"/>
      <c r="N388" s="40"/>
      <c r="O388" s="40"/>
      <c r="P388" s="40"/>
    </row>
    <row r="389" spans="4:16" ht="18" x14ac:dyDescent="0.25">
      <c r="D389" s="31" t="s">
        <v>34</v>
      </c>
      <c r="E389" s="16"/>
      <c r="F389" s="39"/>
      <c r="G389" s="39"/>
      <c r="H389" s="39"/>
      <c r="I389" s="39"/>
      <c r="J389" s="39"/>
      <c r="K389" s="39"/>
      <c r="L389" s="39"/>
      <c r="M389" s="39"/>
      <c r="N389" s="39"/>
      <c r="O389" s="39"/>
    </row>
    <row r="390" spans="4:16" x14ac:dyDescent="0.25">
      <c r="D390" s="14"/>
      <c r="E390" s="14"/>
      <c r="F390" s="14"/>
      <c r="G390" s="14"/>
      <c r="H390" s="14"/>
      <c r="I390" s="14"/>
      <c r="J390" s="14"/>
      <c r="K390" s="14"/>
      <c r="L390" s="2"/>
      <c r="M390" s="40"/>
      <c r="N390" s="40"/>
      <c r="O390" s="40"/>
      <c r="P390" s="40"/>
    </row>
    <row r="391" spans="4:16" x14ac:dyDescent="0.25">
      <c r="E391" s="14"/>
      <c r="F391" s="14"/>
      <c r="G391" s="14"/>
      <c r="H391" s="14"/>
      <c r="I391" s="14"/>
      <c r="J391" s="14"/>
      <c r="K391" s="14"/>
      <c r="L391" s="40"/>
      <c r="M391" s="40"/>
      <c r="N391" s="40"/>
      <c r="O391" s="40"/>
      <c r="P391" s="40"/>
    </row>
  </sheetData>
  <dataConsolidate>
    <dataRefs count="1">
      <dataRef ref="T7:U12" sheet="Step 2) Detailed tables" r:id="rId1"/>
    </dataRefs>
  </dataConsolidate>
  <mergeCells count="2">
    <mergeCell ref="D28:O28"/>
    <mergeCell ref="D45:E45"/>
  </mergeCells>
  <conditionalFormatting sqref="V128">
    <cfRule type="containsText" dxfId="4" priority="8" stopIfTrue="1" operator="containsText" text="false">
      <formula>NOT(ISERROR(SEARCH("false",V128)))</formula>
    </cfRule>
  </conditionalFormatting>
  <conditionalFormatting sqref="F371:I371 F370:H370">
    <cfRule type="cellIs" dxfId="3" priority="5" stopIfTrue="1" operator="lessThan">
      <formula>0</formula>
    </cfRule>
  </conditionalFormatting>
  <conditionalFormatting sqref="O371 L370:O370">
    <cfRule type="cellIs" dxfId="2" priority="3" stopIfTrue="1" operator="lessThan">
      <formula>0</formula>
    </cfRule>
  </conditionalFormatting>
  <conditionalFormatting sqref="O371 L370:O370">
    <cfRule type="cellIs" dxfId="1" priority="4" stopIfTrue="1" operator="lessThan">
      <formula>0</formula>
    </cfRule>
  </conditionalFormatting>
  <conditionalFormatting sqref="O350">
    <cfRule type="cellIs" dxfId="0" priority="2" stopIfTrue="1" operator="lessThan">
      <formula>0</formula>
    </cfRule>
  </conditionalFormatting>
  <printOptions gridLines="1" gridLinesSet="0"/>
  <pageMargins left="0.35433070866141736" right="0.35433070866141736" top="0.98425196850393704" bottom="0.98425196850393704" header="0.51181102362204722" footer="0.51181102362204722"/>
  <pageSetup paperSize="8" scale="84" orientation="landscape" cellComments="asDisplayed" r:id="rId2"/>
  <headerFooter alignWithMargins="0">
    <oddHeader>&amp;C&amp;A</oddHeader>
    <oddFooter>&amp;L&amp;"Arial,Regular"&amp;8&amp;Z&amp;F&amp;R&amp;"Arial,Regular"&amp;8&amp;D
&amp;T</oddFooter>
  </headerFooter>
  <rowBreaks count="8" manualBreakCount="8">
    <brk id="50" min="2" max="15" man="1"/>
    <brk id="99" min="2" max="15" man="1"/>
    <brk id="138" min="2" max="15" man="1"/>
    <brk id="178" min="2" max="15" man="1"/>
    <brk id="207" min="2" max="15" man="1"/>
    <brk id="251" min="2" max="15" man="1"/>
    <brk id="297" min="2" max="15" man="1"/>
    <brk id="341" min="2" max="1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Index</vt:lpstr>
      <vt:lpstr>Core Crown Expense Tables</vt:lpstr>
      <vt:lpstr>'Core Crown Expense Tables'!Print_Area</vt:lpstr>
    </vt:vector>
  </TitlesOfParts>
  <Company>New Zealand Treasury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 Core Crown Expense Tables - Budget Economic and Fiscal Update 2024</dc:title>
  <dc:creator>New Zealand Treasury</dc:creator>
  <cp:lastModifiedBy>Jaynia Steel [CASS]</cp:lastModifiedBy>
  <dcterms:created xsi:type="dcterms:W3CDTF">2024-05-20T22:58:47Z</dcterms:created>
  <dcterms:modified xsi:type="dcterms:W3CDTF">2024-05-24T04:48:03Z</dcterms:modified>
</cp:coreProperties>
</file>