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ros\Desktop\"/>
    </mc:Choice>
  </mc:AlternateContent>
  <bookViews>
    <workbookView xWindow="0" yWindow="0" windowWidth="20490" windowHeight="7755" activeTab="1"/>
  </bookViews>
  <sheets>
    <sheet name="Sheet3 (3)" sheetId="5" r:id="rId1"/>
    <sheet name="Sheet3 (2)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M20" i="4"/>
  <c r="J20" i="4"/>
  <c r="G20" i="4"/>
  <c r="D20" i="4"/>
  <c r="M19" i="4"/>
  <c r="J19" i="4"/>
  <c r="G19" i="4"/>
  <c r="D19" i="4"/>
  <c r="M18" i="4"/>
  <c r="J18" i="4"/>
  <c r="G18" i="4"/>
  <c r="D18" i="4"/>
  <c r="M21" i="4"/>
  <c r="M22" i="4" s="1"/>
  <c r="J17" i="4"/>
  <c r="G17" i="4"/>
  <c r="D17" i="4"/>
  <c r="M8" i="4"/>
  <c r="J8" i="4"/>
  <c r="G8" i="4"/>
  <c r="D8" i="4"/>
  <c r="M7" i="4"/>
  <c r="J7" i="4"/>
  <c r="G7" i="4"/>
  <c r="D7" i="4"/>
  <c r="M6" i="4"/>
  <c r="J6" i="4"/>
  <c r="G6" i="4"/>
  <c r="D6" i="4"/>
  <c r="M5" i="4"/>
  <c r="J5" i="4"/>
  <c r="J9" i="4" s="1"/>
  <c r="J10" i="4" s="1"/>
  <c r="G5" i="4"/>
  <c r="D5" i="4"/>
  <c r="K17" i="4" l="1"/>
  <c r="H18" i="4"/>
  <c r="E17" i="4"/>
  <c r="J21" i="4"/>
  <c r="K20" i="4" s="1"/>
  <c r="G21" i="4"/>
  <c r="G22" i="4" s="1"/>
  <c r="D21" i="4"/>
  <c r="M9" i="4"/>
  <c r="M10" i="4" s="1"/>
  <c r="K6" i="4"/>
  <c r="K7" i="4"/>
  <c r="K8" i="4"/>
  <c r="E7" i="4"/>
  <c r="K5" i="4"/>
  <c r="D9" i="4"/>
  <c r="G9" i="4"/>
  <c r="H20" i="4" l="1"/>
  <c r="H19" i="4"/>
  <c r="D22" i="4"/>
  <c r="E20" i="4"/>
  <c r="E19" i="4"/>
  <c r="E18" i="4"/>
  <c r="J22" i="4"/>
  <c r="K18" i="4"/>
  <c r="K21" i="4" s="1"/>
  <c r="K19" i="4"/>
  <c r="H17" i="4"/>
  <c r="H21" i="4" s="1"/>
  <c r="K9" i="4"/>
  <c r="G10" i="4"/>
  <c r="H8" i="4"/>
  <c r="H7" i="4"/>
  <c r="H6" i="4"/>
  <c r="H5" i="4"/>
  <c r="D10" i="4"/>
  <c r="E8" i="4"/>
  <c r="E6" i="4"/>
  <c r="E5" i="4"/>
  <c r="E21" i="4" l="1"/>
  <c r="E9" i="4"/>
  <c r="H9" i="4"/>
</calcChain>
</file>

<file path=xl/sharedStrings.xml><?xml version="1.0" encoding="utf-8"?>
<sst xmlns="http://schemas.openxmlformats.org/spreadsheetml/2006/main" count="84" uniqueCount="25">
  <si>
    <t>France</t>
  </si>
  <si>
    <t>Argentina</t>
  </si>
  <si>
    <t>Morocco</t>
  </si>
  <si>
    <t>England</t>
  </si>
  <si>
    <t>Croatia</t>
  </si>
  <si>
    <t>odds</t>
  </si>
  <si>
    <t>T1</t>
  </si>
  <si>
    <t>T4</t>
  </si>
  <si>
    <t>T2</t>
  </si>
  <si>
    <t>T3</t>
  </si>
  <si>
    <t>Other teams</t>
  </si>
  <si>
    <t>WinWC_Prob%</t>
  </si>
  <si>
    <t>CalibratedWinWC_Prob%</t>
  </si>
  <si>
    <t>Sum_F4teams</t>
  </si>
  <si>
    <t>Belgium</t>
  </si>
  <si>
    <r>
      <t xml:space="preserve">WORLD CUP (FIFA)  </t>
    </r>
    <r>
      <rPr>
        <b/>
        <sz val="28"/>
        <color theme="1"/>
        <rFont val="Calibri"/>
        <family val="2"/>
        <scheme val="minor"/>
      </rPr>
      <t>2018</t>
    </r>
  </si>
  <si>
    <r>
      <t xml:space="preserve">WORLD CUP (FIFA)  </t>
    </r>
    <r>
      <rPr>
        <b/>
        <sz val="28"/>
        <color theme="1"/>
        <rFont val="Calibri"/>
        <family val="2"/>
        <scheme val="minor"/>
      </rPr>
      <t>2022</t>
    </r>
  </si>
  <si>
    <t>https://www.sportsinsights.com/</t>
  </si>
  <si>
    <t>https://www.statista.com</t>
  </si>
  <si>
    <t>https://oddspedia.com/</t>
  </si>
  <si>
    <t>https://www.betexplorer.com/</t>
  </si>
  <si>
    <t>https://www.oddschecker.com/</t>
  </si>
  <si>
    <t xml:space="preserve">Sources </t>
  </si>
  <si>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CalibratedWinWC_Prob% =  (1/odds_team) / (Sum_F4teams:WinWC_Prob%)</t>
    </r>
  </si>
  <si>
    <t>https://www.oddsportal.com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</si>
</sst>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5" xfId="0" applyNumberFormat="1" applyBorder="1" applyAlignment="1">
      <alignment horizontal="right" vertical="center" indent="2"/>
    </xf>
    <xf numFmtId="165" fontId="0" fillId="0" borderId="6" xfId="0" applyNumberFormat="1" applyBorder="1" applyAlignment="1">
      <alignment horizontal="right" vertical="center" indent="2"/>
    </xf>
    <xf numFmtId="10" fontId="0" fillId="0" borderId="6" xfId="0" applyNumberFormat="1" applyBorder="1" applyAlignment="1">
      <alignment horizontal="right" vertical="center" indent="2"/>
    </xf>
    <xf numFmtId="10" fontId="0" fillId="0" borderId="5" xfId="0" applyNumberFormat="1" applyBorder="1" applyAlignment="1">
      <alignment horizontal="right" vertical="center" indent="2"/>
    </xf>
    <xf numFmtId="2" fontId="0" fillId="0" borderId="7" xfId="0" applyNumberFormat="1" applyBorder="1" applyAlignment="1">
      <alignment horizontal="right" vertical="center" indent="2"/>
    </xf>
    <xf numFmtId="10" fontId="0" fillId="0" borderId="9" xfId="0" applyNumberFormat="1" applyBorder="1" applyAlignment="1">
      <alignment horizontal="right" vertical="center" indent="2"/>
    </xf>
    <xf numFmtId="10" fontId="0" fillId="0" borderId="7" xfId="0" applyNumberFormat="1" applyBorder="1" applyAlignment="1">
      <alignment horizontal="right" vertical="center" indent="2"/>
    </xf>
    <xf numFmtId="165" fontId="0" fillId="0" borderId="6" xfId="0" applyNumberFormat="1" applyBorder="1" applyAlignment="1">
      <alignment horizontal="right" vertical="center" indent="3"/>
    </xf>
    <xf numFmtId="10" fontId="0" fillId="0" borderId="6" xfId="0" applyNumberFormat="1" applyBorder="1" applyAlignment="1">
      <alignment horizontal="right" vertical="center" indent="3"/>
    </xf>
    <xf numFmtId="10" fontId="0" fillId="0" borderId="9" xfId="0" applyNumberFormat="1" applyBorder="1" applyAlignment="1">
      <alignment horizontal="right" vertical="center" indent="3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0" fillId="0" borderId="14" xfId="0" applyNumberFormat="1" applyBorder="1" applyAlignment="1">
      <alignment horizontal="right" vertical="center" indent="2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5" fontId="0" fillId="0" borderId="11" xfId="0" applyNumberFormat="1" applyBorder="1" applyAlignment="1">
      <alignment horizontal="right" vertical="center" indent="3"/>
    </xf>
    <xf numFmtId="165" fontId="0" fillId="0" borderId="12" xfId="0" applyNumberFormat="1" applyBorder="1" applyAlignment="1">
      <alignment horizontal="right" vertical="center" indent="3"/>
    </xf>
    <xf numFmtId="165" fontId="0" fillId="0" borderId="15" xfId="0" applyNumberFormat="1" applyBorder="1" applyAlignment="1">
      <alignment horizontal="right" vertical="center" indent="2"/>
    </xf>
    <xf numFmtId="165" fontId="0" fillId="0" borderId="9" xfId="0" applyNumberFormat="1" applyBorder="1" applyAlignment="1">
      <alignment horizontal="right" vertical="center" indent="2"/>
    </xf>
    <xf numFmtId="0" fontId="0" fillId="0" borderId="16" xfId="0" applyBorder="1" applyAlignment="1">
      <alignment horizontal="center" vertical="center" wrapText="1"/>
    </xf>
    <xf numFmtId="0" fontId="4" fillId="0" borderId="0" xfId="1"/>
    <xf numFmtId="0" fontId="4" fillId="0" borderId="0" xfId="1" applyAlignment="1">
      <alignment horizontal="left"/>
    </xf>
    <xf numFmtId="0" fontId="4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10" fontId="0" fillId="0" borderId="4" xfId="0" applyNumberFormat="1" applyBorder="1" applyAlignment="1">
      <alignment horizontal="right" vertical="center" indent="1"/>
    </xf>
    <xf numFmtId="10" fontId="0" fillId="0" borderId="8" xfId="0" applyNumberFormat="1" applyBorder="1" applyAlignment="1">
      <alignment horizontal="righ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ddspedia.com/" TargetMode="External"/><Relationship Id="rId2" Type="http://schemas.openxmlformats.org/officeDocument/2006/relationships/hyperlink" Target="https://www.statista.com/" TargetMode="External"/><Relationship Id="rId1" Type="http://schemas.openxmlformats.org/officeDocument/2006/relationships/hyperlink" Target="https://www.sportsinsights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oddsportal.com/" TargetMode="External"/><Relationship Id="rId4" Type="http://schemas.openxmlformats.org/officeDocument/2006/relationships/hyperlink" Target="https://www.oddscheck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ddspedia.com/" TargetMode="External"/><Relationship Id="rId2" Type="http://schemas.openxmlformats.org/officeDocument/2006/relationships/hyperlink" Target="https://www.statista.com/" TargetMode="External"/><Relationship Id="rId1" Type="http://schemas.openxmlformats.org/officeDocument/2006/relationships/hyperlink" Target="https://www.sportsinsights.com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ddsche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workbookViewId="0">
      <selection activeCell="P10" sqref="P10"/>
    </sheetView>
  </sheetViews>
  <sheetFormatPr defaultRowHeight="15" x14ac:dyDescent="0.25"/>
  <cols>
    <col min="1" max="1" width="2.28515625" style="1" customWidth="1"/>
    <col min="2" max="2" width="14.42578125" style="1" customWidth="1"/>
    <col min="3" max="3" width="13.5703125" style="3" customWidth="1"/>
    <col min="4" max="6" width="13.5703125" style="1" customWidth="1"/>
    <col min="7" max="7" width="2.42578125" style="1" customWidth="1"/>
    <col min="8" max="8" width="14.42578125" style="1" customWidth="1"/>
    <col min="9" max="12" width="13.5703125" style="1" customWidth="1"/>
    <col min="13" max="13" width="0.7109375" style="1" customWidth="1"/>
    <col min="14" max="16384" width="9.140625" style="1"/>
  </cols>
  <sheetData>
    <row r="3" spans="2:12" ht="36" x14ac:dyDescent="0.25">
      <c r="B3" s="24" t="s">
        <v>16</v>
      </c>
      <c r="H3" s="24" t="s">
        <v>15</v>
      </c>
      <c r="I3" s="3"/>
    </row>
    <row r="4" spans="2:12" ht="15.75" thickBot="1" x14ac:dyDescent="0.3">
      <c r="I4" s="3"/>
    </row>
    <row r="5" spans="2:12" ht="15.75" thickBot="1" x14ac:dyDescent="0.3">
      <c r="C5" s="29" t="s">
        <v>6</v>
      </c>
      <c r="D5" s="6" t="s">
        <v>8</v>
      </c>
      <c r="E5" s="6" t="s">
        <v>9</v>
      </c>
      <c r="F5" s="6" t="s">
        <v>7</v>
      </c>
      <c r="I5" s="29" t="s">
        <v>6</v>
      </c>
      <c r="J5" s="6" t="s">
        <v>8</v>
      </c>
      <c r="K5" s="6" t="s">
        <v>9</v>
      </c>
      <c r="L5" s="6" t="s">
        <v>7</v>
      </c>
    </row>
    <row r="6" spans="2:12" ht="30" x14ac:dyDescent="0.25">
      <c r="B6" s="20"/>
      <c r="C6" s="30" t="s">
        <v>12</v>
      </c>
      <c r="D6" s="27" t="s">
        <v>12</v>
      </c>
      <c r="E6" s="9" t="s">
        <v>12</v>
      </c>
      <c r="F6" s="9" t="s">
        <v>12</v>
      </c>
      <c r="H6" s="20"/>
      <c r="I6" s="30" t="s">
        <v>12</v>
      </c>
      <c r="J6" s="35" t="s">
        <v>12</v>
      </c>
      <c r="K6" s="26" t="s">
        <v>12</v>
      </c>
      <c r="L6" s="26" t="s">
        <v>12</v>
      </c>
    </row>
    <row r="7" spans="2:12" ht="15.75" x14ac:dyDescent="0.25">
      <c r="B7" s="21" t="s">
        <v>0</v>
      </c>
      <c r="C7" s="31">
        <v>0.48152580147432206</v>
      </c>
      <c r="D7" s="28">
        <v>0.50123248733549641</v>
      </c>
      <c r="E7" s="11">
        <v>0.38134691870847864</v>
      </c>
      <c r="F7" s="12">
        <v>0.44144848075505344</v>
      </c>
      <c r="H7" s="21" t="s">
        <v>0</v>
      </c>
      <c r="I7" s="31">
        <v>0.42516838416125102</v>
      </c>
      <c r="J7" s="28">
        <v>0.38060120845386847</v>
      </c>
      <c r="K7" s="11">
        <v>0.33435874996453935</v>
      </c>
      <c r="L7" s="12">
        <v>0.31545741324921134</v>
      </c>
    </row>
    <row r="8" spans="2:12" ht="15.75" x14ac:dyDescent="0.25">
      <c r="B8" s="21" t="s">
        <v>1</v>
      </c>
      <c r="C8" s="31">
        <v>0.4180467468856644</v>
      </c>
      <c r="D8" s="28">
        <v>0.37775004674688417</v>
      </c>
      <c r="E8" s="11">
        <v>0.44858692956387791</v>
      </c>
      <c r="F8" s="12">
        <v>0.34995686781604168</v>
      </c>
      <c r="H8" s="21" t="s">
        <v>14</v>
      </c>
      <c r="I8" s="31">
        <v>0.26000074050009586</v>
      </c>
      <c r="J8" s="28">
        <v>0.26917882568911278</v>
      </c>
      <c r="K8" s="11">
        <v>0.24048908848381151</v>
      </c>
      <c r="L8" s="12">
        <v>0.22675736961451246</v>
      </c>
    </row>
    <row r="9" spans="2:12" ht="15.75" x14ac:dyDescent="0.25">
      <c r="B9" s="21" t="s">
        <v>4</v>
      </c>
      <c r="C9" s="31">
        <v>6.3104223893461708E-2</v>
      </c>
      <c r="D9" s="28">
        <v>6.8426412018689417E-2</v>
      </c>
      <c r="E9" s="11">
        <v>0.10657630822074178</v>
      </c>
      <c r="F9" s="12">
        <v>0.11588022619820154</v>
      </c>
      <c r="H9" s="21" t="s">
        <v>3</v>
      </c>
      <c r="I9" s="31">
        <v>0.19935448701527542</v>
      </c>
      <c r="J9" s="28">
        <v>0.2232372472662113</v>
      </c>
      <c r="K9" s="11">
        <v>0.27113965858468947</v>
      </c>
      <c r="L9" s="12">
        <v>0.29239766081871343</v>
      </c>
    </row>
    <row r="10" spans="2:12" ht="16.5" thickBot="1" x14ac:dyDescent="0.3">
      <c r="B10" s="23" t="s">
        <v>2</v>
      </c>
      <c r="C10" s="32">
        <v>3.7323227746551731E-2</v>
      </c>
      <c r="D10" s="33">
        <v>5.2591053898930026E-2</v>
      </c>
      <c r="E10" s="34">
        <v>6.3489843506901789E-2</v>
      </c>
      <c r="F10" s="15">
        <v>9.2704180958561241E-2</v>
      </c>
      <c r="H10" s="23" t="s">
        <v>4</v>
      </c>
      <c r="I10" s="32">
        <v>0.11547638832337774</v>
      </c>
      <c r="J10" s="33">
        <v>0.12698271859080754</v>
      </c>
      <c r="K10" s="34">
        <v>0.15401250296695967</v>
      </c>
      <c r="L10" s="15">
        <v>0.16542597187758479</v>
      </c>
    </row>
    <row r="11" spans="2:12" x14ac:dyDescent="0.25">
      <c r="C11" s="1"/>
    </row>
    <row r="12" spans="2:12" x14ac:dyDescent="0.25">
      <c r="C12" s="1"/>
    </row>
    <row r="13" spans="2:12" x14ac:dyDescent="0.25">
      <c r="B13" s="39" t="s">
        <v>22</v>
      </c>
      <c r="C13" s="1"/>
    </row>
    <row r="14" spans="2:12" x14ac:dyDescent="0.25">
      <c r="B14" s="37" t="s">
        <v>18</v>
      </c>
      <c r="C14" s="1"/>
    </row>
    <row r="15" spans="2:12" x14ac:dyDescent="0.25">
      <c r="B15" s="37" t="s">
        <v>20</v>
      </c>
      <c r="C15" s="1"/>
    </row>
    <row r="16" spans="2:12" x14ac:dyDescent="0.25">
      <c r="B16" s="38" t="s">
        <v>17</v>
      </c>
      <c r="C16" s="1"/>
    </row>
    <row r="17" spans="2:3" x14ac:dyDescent="0.25">
      <c r="B17" s="38" t="s">
        <v>19</v>
      </c>
      <c r="C17" s="1"/>
    </row>
    <row r="18" spans="2:3" x14ac:dyDescent="0.25">
      <c r="B18" s="38" t="s">
        <v>21</v>
      </c>
      <c r="C18" s="1"/>
    </row>
    <row r="19" spans="2:3" x14ac:dyDescent="0.25">
      <c r="B19" s="36" t="s">
        <v>24</v>
      </c>
      <c r="C19" s="1"/>
    </row>
  </sheetData>
  <hyperlinks>
    <hyperlink ref="B16" r:id="rId1"/>
    <hyperlink ref="B14" r:id="rId2"/>
    <hyperlink ref="B17" r:id="rId3"/>
    <hyperlink ref="B18" r:id="rId4"/>
    <hyperlink ref="B19" r:id="rId5"/>
  </hyperlink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selection activeCell="C9" sqref="C9"/>
    </sheetView>
  </sheetViews>
  <sheetFormatPr defaultRowHeight="15" x14ac:dyDescent="0.25"/>
  <cols>
    <col min="1" max="1" width="2.42578125" style="1" customWidth="1"/>
    <col min="2" max="2" width="17.28515625" style="1" customWidth="1"/>
    <col min="3" max="3" width="9.7109375" style="2" customWidth="1"/>
    <col min="4" max="4" width="9.7109375" style="1" customWidth="1"/>
    <col min="5" max="5" width="14.28515625" style="3" customWidth="1"/>
    <col min="6" max="7" width="9.7109375" style="1" customWidth="1"/>
    <col min="8" max="8" width="14.28515625" style="1" customWidth="1"/>
    <col min="9" max="10" width="9.7109375" style="1" customWidth="1"/>
    <col min="11" max="11" width="14.28515625" style="1" customWidth="1"/>
    <col min="12" max="12" width="9.7109375" style="1" customWidth="1"/>
    <col min="13" max="13" width="14.28515625" style="1" customWidth="1"/>
    <col min="14" max="14" width="0.85546875" style="1" customWidth="1"/>
    <col min="15" max="16384" width="9.140625" style="1"/>
  </cols>
  <sheetData>
    <row r="1" spans="2:13" ht="36" x14ac:dyDescent="0.25">
      <c r="B1" s="24" t="s">
        <v>16</v>
      </c>
    </row>
    <row r="2" spans="2:13" ht="7.5" customHeight="1" thickBot="1" x14ac:dyDescent="0.3"/>
    <row r="3" spans="2:13" ht="15.75" thickBot="1" x14ac:dyDescent="0.3">
      <c r="C3" s="4"/>
      <c r="D3" s="5" t="s">
        <v>6</v>
      </c>
      <c r="E3" s="6"/>
      <c r="F3" s="4"/>
      <c r="G3" s="5" t="s">
        <v>8</v>
      </c>
      <c r="H3" s="6"/>
      <c r="I3" s="4"/>
      <c r="J3" s="5" t="s">
        <v>9</v>
      </c>
      <c r="K3" s="6"/>
      <c r="L3" s="4" t="s">
        <v>7</v>
      </c>
      <c r="M3" s="6"/>
    </row>
    <row r="4" spans="2:13" ht="45" x14ac:dyDescent="0.25">
      <c r="B4" s="20"/>
      <c r="C4" s="7" t="s">
        <v>5</v>
      </c>
      <c r="D4" s="8" t="s">
        <v>11</v>
      </c>
      <c r="E4" s="9" t="s">
        <v>12</v>
      </c>
      <c r="F4" s="7" t="s">
        <v>5</v>
      </c>
      <c r="G4" s="8" t="s">
        <v>11</v>
      </c>
      <c r="H4" s="9" t="s">
        <v>12</v>
      </c>
      <c r="I4" s="7" t="s">
        <v>5</v>
      </c>
      <c r="J4" s="8" t="s">
        <v>11</v>
      </c>
      <c r="K4" s="9" t="s">
        <v>12</v>
      </c>
      <c r="L4" s="7" t="s">
        <v>5</v>
      </c>
      <c r="M4" s="9" t="s">
        <v>12</v>
      </c>
    </row>
    <row r="5" spans="2:13" ht="15.75" x14ac:dyDescent="0.25">
      <c r="B5" s="21" t="s">
        <v>0</v>
      </c>
      <c r="C5" s="10">
        <v>7.31</v>
      </c>
      <c r="D5" s="40">
        <f>1/C5</f>
        <v>0.13679890560875513</v>
      </c>
      <c r="E5" s="17">
        <f>D5/$D$9</f>
        <v>0.48152580147432206</v>
      </c>
      <c r="F5" s="10">
        <v>5.69</v>
      </c>
      <c r="G5" s="40">
        <f>1/F5</f>
        <v>0.17574692442882248</v>
      </c>
      <c r="H5" s="11">
        <f>G5/G$9</f>
        <v>0.50123248733549641</v>
      </c>
      <c r="I5" s="10">
        <v>4.67</v>
      </c>
      <c r="J5" s="40">
        <f>1/I5</f>
        <v>0.21413276231263384</v>
      </c>
      <c r="K5" s="11">
        <f>J5/J$9</f>
        <v>0.38134691870847864</v>
      </c>
      <c r="L5" s="10">
        <v>2.2652700000000001</v>
      </c>
      <c r="M5" s="12">
        <f>1/L5</f>
        <v>0.44144848075505344</v>
      </c>
    </row>
    <row r="6" spans="2:13" ht="15.75" x14ac:dyDescent="0.25">
      <c r="B6" s="21" t="s">
        <v>1</v>
      </c>
      <c r="C6" s="10">
        <v>8.42</v>
      </c>
      <c r="D6" s="40">
        <f t="shared" ref="D6:D8" si="0">1/C6</f>
        <v>0.11876484560570072</v>
      </c>
      <c r="E6" s="17">
        <f>D6/D$9</f>
        <v>0.4180467468856644</v>
      </c>
      <c r="F6" s="10">
        <v>7.55</v>
      </c>
      <c r="G6" s="40">
        <f t="shared" ref="G6:G8" si="1">1/F6</f>
        <v>0.13245033112582782</v>
      </c>
      <c r="H6" s="11">
        <f t="shared" ref="H6:H8" si="2">G6/G$9</f>
        <v>0.37775004674688417</v>
      </c>
      <c r="I6" s="10">
        <v>3.97</v>
      </c>
      <c r="J6" s="40">
        <f t="shared" ref="J6:J8" si="3">1/I6</f>
        <v>0.25188916876574308</v>
      </c>
      <c r="K6" s="11">
        <f t="shared" ref="K6:K8" si="4">J6/J$9</f>
        <v>0.44858692956387791</v>
      </c>
      <c r="L6" s="10">
        <v>2.8574950000000001</v>
      </c>
      <c r="M6" s="12">
        <f t="shared" ref="M6:M8" si="5">1/L6</f>
        <v>0.34995686781604168</v>
      </c>
    </row>
    <row r="7" spans="2:13" ht="15.75" x14ac:dyDescent="0.25">
      <c r="B7" s="21" t="s">
        <v>4</v>
      </c>
      <c r="C7" s="10">
        <v>55.78</v>
      </c>
      <c r="D7" s="40">
        <f t="shared" si="0"/>
        <v>1.7927572606669058E-2</v>
      </c>
      <c r="E7" s="17">
        <f>D7/D$9</f>
        <v>6.3104223893461708E-2</v>
      </c>
      <c r="F7" s="10">
        <v>41.68</v>
      </c>
      <c r="G7" s="40">
        <f t="shared" si="1"/>
        <v>2.3992322456813819E-2</v>
      </c>
      <c r="H7" s="11">
        <f t="shared" si="2"/>
        <v>6.8426412018689417E-2</v>
      </c>
      <c r="I7" s="10">
        <v>16.71</v>
      </c>
      <c r="J7" s="40">
        <f t="shared" si="3"/>
        <v>5.9844404548174746E-2</v>
      </c>
      <c r="K7" s="11">
        <f t="shared" si="4"/>
        <v>0.10657630822074178</v>
      </c>
      <c r="L7" s="10">
        <v>8.6295999999999999</v>
      </c>
      <c r="M7" s="12">
        <f t="shared" si="5"/>
        <v>0.11588022619820154</v>
      </c>
    </row>
    <row r="8" spans="2:13" ht="15.75" x14ac:dyDescent="0.25">
      <c r="B8" s="21" t="s">
        <v>2</v>
      </c>
      <c r="C8" s="10">
        <v>94.31</v>
      </c>
      <c r="D8" s="40">
        <f t="shared" si="0"/>
        <v>1.0603329445445869E-2</v>
      </c>
      <c r="E8" s="17">
        <f>D8/D$9</f>
        <v>3.7323227746551731E-2</v>
      </c>
      <c r="F8" s="10">
        <v>54.23</v>
      </c>
      <c r="G8" s="40">
        <f t="shared" si="1"/>
        <v>1.8439977872026555E-2</v>
      </c>
      <c r="H8" s="11">
        <f t="shared" si="2"/>
        <v>5.2591053898930026E-2</v>
      </c>
      <c r="I8" s="10">
        <v>28.05</v>
      </c>
      <c r="J8" s="40">
        <f t="shared" si="3"/>
        <v>3.5650623885918005E-2</v>
      </c>
      <c r="K8" s="11">
        <f t="shared" si="4"/>
        <v>6.3489843506901789E-2</v>
      </c>
      <c r="L8" s="10">
        <v>10.786999999999999</v>
      </c>
      <c r="M8" s="12">
        <f t="shared" si="5"/>
        <v>9.2704180958561241E-2</v>
      </c>
    </row>
    <row r="9" spans="2:13" ht="15.75" x14ac:dyDescent="0.25">
      <c r="B9" s="22" t="s">
        <v>13</v>
      </c>
      <c r="C9" s="10"/>
      <c r="D9" s="40">
        <f>SUM(D5:D8)</f>
        <v>0.2840946532665708</v>
      </c>
      <c r="E9" s="18">
        <f>SUM(E5:E8)</f>
        <v>0.99999999999999989</v>
      </c>
      <c r="F9" s="10"/>
      <c r="G9" s="40">
        <f>SUM(G5:G8)</f>
        <v>0.35062955588349065</v>
      </c>
      <c r="H9" s="12">
        <f>SUM(H5:H8)</f>
        <v>1</v>
      </c>
      <c r="I9" s="10"/>
      <c r="J9" s="40">
        <f>SUM(J5:J8)</f>
        <v>0.5615169595124696</v>
      </c>
      <c r="K9" s="12">
        <f>SUM(K5:K8)</f>
        <v>1.0000000000000002</v>
      </c>
      <c r="L9" s="13"/>
      <c r="M9" s="12">
        <f>SUM(M5:M8)</f>
        <v>0.99998975572785798</v>
      </c>
    </row>
    <row r="10" spans="2:13" ht="16.5" thickBot="1" x14ac:dyDescent="0.3">
      <c r="B10" s="23" t="s">
        <v>10</v>
      </c>
      <c r="C10" s="14"/>
      <c r="D10" s="41">
        <f>100%-D9</f>
        <v>0.7159053467334292</v>
      </c>
      <c r="E10" s="19"/>
      <c r="F10" s="14"/>
      <c r="G10" s="41">
        <f>100%-G9</f>
        <v>0.64937044411650935</v>
      </c>
      <c r="H10" s="15"/>
      <c r="I10" s="14"/>
      <c r="J10" s="41">
        <f>100%-J9</f>
        <v>0.4384830404875304</v>
      </c>
      <c r="K10" s="15"/>
      <c r="L10" s="16"/>
      <c r="M10" s="15">
        <f>100%-M9</f>
        <v>1.0244272142023725E-5</v>
      </c>
    </row>
    <row r="13" spans="2:13" ht="36" x14ac:dyDescent="0.25">
      <c r="B13" s="24" t="s">
        <v>15</v>
      </c>
    </row>
    <row r="14" spans="2:13" ht="6.75" customHeight="1" thickBot="1" x14ac:dyDescent="0.3"/>
    <row r="15" spans="2:13" ht="15.75" thickBot="1" x14ac:dyDescent="0.3">
      <c r="C15" s="4"/>
      <c r="D15" s="5" t="s">
        <v>6</v>
      </c>
      <c r="E15" s="6"/>
      <c r="F15" s="4"/>
      <c r="G15" s="5" t="s">
        <v>8</v>
      </c>
      <c r="H15" s="6"/>
      <c r="I15" s="4"/>
      <c r="J15" s="5" t="s">
        <v>9</v>
      </c>
      <c r="K15" s="6"/>
      <c r="L15" s="4" t="s">
        <v>7</v>
      </c>
      <c r="M15" s="6"/>
    </row>
    <row r="16" spans="2:13" ht="30" x14ac:dyDescent="0.25">
      <c r="B16" s="20"/>
      <c r="C16" s="7" t="s">
        <v>5</v>
      </c>
      <c r="D16" s="8" t="s">
        <v>11</v>
      </c>
      <c r="E16" s="9" t="s">
        <v>12</v>
      </c>
      <c r="F16" s="7" t="s">
        <v>5</v>
      </c>
      <c r="G16" s="8" t="s">
        <v>11</v>
      </c>
      <c r="H16" s="9" t="s">
        <v>12</v>
      </c>
      <c r="I16" s="7" t="s">
        <v>5</v>
      </c>
      <c r="J16" s="8" t="s">
        <v>11</v>
      </c>
      <c r="K16" s="9" t="s">
        <v>12</v>
      </c>
      <c r="L16" s="7" t="s">
        <v>5</v>
      </c>
      <c r="M16" s="9" t="s">
        <v>12</v>
      </c>
    </row>
    <row r="17" spans="2:13" ht="15.75" x14ac:dyDescent="0.25">
      <c r="B17" s="21" t="s">
        <v>0</v>
      </c>
      <c r="C17" s="10">
        <v>9.8699999999999992</v>
      </c>
      <c r="D17" s="40">
        <f>1/C17</f>
        <v>0.10131712259371835</v>
      </c>
      <c r="E17" s="17">
        <f>D17/D$21</f>
        <v>0.42516838416125102</v>
      </c>
      <c r="F17" s="10">
        <v>7.32</v>
      </c>
      <c r="G17" s="40">
        <f>1/F17</f>
        <v>0.13661202185792348</v>
      </c>
      <c r="H17" s="11">
        <f>G17/G$21</f>
        <v>0.38060120845386847</v>
      </c>
      <c r="I17" s="10">
        <v>5.79</v>
      </c>
      <c r="J17" s="40">
        <f>1/I17</f>
        <v>0.17271157167530224</v>
      </c>
      <c r="K17" s="11">
        <f>J17/J$21</f>
        <v>0.33435874996453935</v>
      </c>
      <c r="L17" s="10">
        <v>3.17</v>
      </c>
      <c r="M17" s="12">
        <f>1/L17</f>
        <v>0.31545741324921134</v>
      </c>
    </row>
    <row r="18" spans="2:13" ht="15.75" x14ac:dyDescent="0.25">
      <c r="B18" s="21" t="s">
        <v>14</v>
      </c>
      <c r="C18" s="10">
        <v>16.14</v>
      </c>
      <c r="D18" s="40">
        <f t="shared" ref="D18:D20" si="6">1/C18</f>
        <v>6.1957868649318459E-2</v>
      </c>
      <c r="E18" s="17">
        <f t="shared" ref="E18:E20" si="7">D18/D$21</f>
        <v>0.26000074050009586</v>
      </c>
      <c r="F18" s="10">
        <v>10.35</v>
      </c>
      <c r="G18" s="40">
        <f t="shared" ref="G18:G20" si="8">1/F18</f>
        <v>9.6618357487922704E-2</v>
      </c>
      <c r="H18" s="11">
        <f t="shared" ref="H18:H20" si="9">G18/G$21</f>
        <v>0.26917882568911278</v>
      </c>
      <c r="I18" s="10">
        <v>8.0500000000000007</v>
      </c>
      <c r="J18" s="40">
        <f t="shared" ref="J18:J20" si="10">1/I18</f>
        <v>0.12422360248447203</v>
      </c>
      <c r="K18" s="11">
        <f t="shared" ref="K18:K20" si="11">J18/J$21</f>
        <v>0.24048908848381151</v>
      </c>
      <c r="L18" s="10">
        <v>4.41</v>
      </c>
      <c r="M18" s="12">
        <f t="shared" ref="M18:M20" si="12">1/L18</f>
        <v>0.22675736961451246</v>
      </c>
    </row>
    <row r="19" spans="2:13" ht="15.75" x14ac:dyDescent="0.25">
      <c r="B19" s="21" t="s">
        <v>3</v>
      </c>
      <c r="C19" s="10">
        <v>21.05</v>
      </c>
      <c r="D19" s="40">
        <f t="shared" si="6"/>
        <v>4.7505938242280284E-2</v>
      </c>
      <c r="E19" s="17">
        <f t="shared" si="7"/>
        <v>0.19935448701527542</v>
      </c>
      <c r="F19" s="10">
        <v>12.48</v>
      </c>
      <c r="G19" s="40">
        <f t="shared" si="8"/>
        <v>8.0128205128205121E-2</v>
      </c>
      <c r="H19" s="11">
        <f t="shared" si="9"/>
        <v>0.2232372472662113</v>
      </c>
      <c r="I19" s="10">
        <v>7.14</v>
      </c>
      <c r="J19" s="40">
        <f t="shared" si="10"/>
        <v>0.14005602240896359</v>
      </c>
      <c r="K19" s="11">
        <f t="shared" si="11"/>
        <v>0.27113965858468947</v>
      </c>
      <c r="L19" s="10">
        <v>3.42</v>
      </c>
      <c r="M19" s="12">
        <f t="shared" si="12"/>
        <v>0.29239766081871343</v>
      </c>
    </row>
    <row r="20" spans="2:13" ht="15.75" x14ac:dyDescent="0.25">
      <c r="B20" s="21" t="s">
        <v>4</v>
      </c>
      <c r="C20" s="10">
        <v>36.340000000000003</v>
      </c>
      <c r="D20" s="40">
        <f t="shared" si="6"/>
        <v>2.7517886626307098E-2</v>
      </c>
      <c r="E20" s="17">
        <f t="shared" si="7"/>
        <v>0.11547638832337774</v>
      </c>
      <c r="F20" s="10">
        <v>21.94</v>
      </c>
      <c r="G20" s="40">
        <f t="shared" si="8"/>
        <v>4.5578851412944391E-2</v>
      </c>
      <c r="H20" s="11">
        <f t="shared" si="9"/>
        <v>0.12698271859080754</v>
      </c>
      <c r="I20" s="10">
        <v>12.57</v>
      </c>
      <c r="J20" s="40">
        <f t="shared" si="10"/>
        <v>7.9554494828957836E-2</v>
      </c>
      <c r="K20" s="11">
        <f t="shared" si="11"/>
        <v>0.15401250296695967</v>
      </c>
      <c r="L20" s="10">
        <v>6.0449999999999999</v>
      </c>
      <c r="M20" s="12">
        <f t="shared" si="12"/>
        <v>0.16542597187758479</v>
      </c>
    </row>
    <row r="21" spans="2:13" ht="15.75" x14ac:dyDescent="0.25">
      <c r="B21" s="22" t="s">
        <v>13</v>
      </c>
      <c r="C21" s="10"/>
      <c r="D21" s="40">
        <f>SUM(D17:D20)</f>
        <v>0.23829881611162418</v>
      </c>
      <c r="E21" s="18">
        <f>SUM(E17:E20)</f>
        <v>1.0000000000000002</v>
      </c>
      <c r="F21" s="10"/>
      <c r="G21" s="40">
        <f>SUM(G17:G20)</f>
        <v>0.35893743588699567</v>
      </c>
      <c r="H21" s="12">
        <f>SUM(H17:H20)</f>
        <v>1</v>
      </c>
      <c r="I21" s="10"/>
      <c r="J21" s="40">
        <f>SUM(J17:J20)</f>
        <v>0.51654569139769568</v>
      </c>
      <c r="K21" s="12">
        <f>SUM(K17:K20)</f>
        <v>1</v>
      </c>
      <c r="L21" s="13"/>
      <c r="M21" s="12">
        <f>SUM(M17:M20)</f>
        <v>1.0000384155600219</v>
      </c>
    </row>
    <row r="22" spans="2:13" ht="16.5" thickBot="1" x14ac:dyDescent="0.3">
      <c r="B22" s="23" t="s">
        <v>10</v>
      </c>
      <c r="C22" s="14"/>
      <c r="D22" s="41">
        <f>100%-D21</f>
        <v>0.76170118388837582</v>
      </c>
      <c r="E22" s="19"/>
      <c r="F22" s="14"/>
      <c r="G22" s="41">
        <f>100%-G21</f>
        <v>0.64106256411300433</v>
      </c>
      <c r="H22" s="15"/>
      <c r="I22" s="14"/>
      <c r="J22" s="41">
        <f>100%-J21</f>
        <v>0.48345430860230432</v>
      </c>
      <c r="K22" s="15"/>
      <c r="L22" s="16"/>
      <c r="M22" s="15">
        <f>100%-M21</f>
        <v>-3.8415560021931583E-5</v>
      </c>
    </row>
    <row r="25" spans="2:13" x14ac:dyDescent="0.25">
      <c r="B25" s="25" t="s">
        <v>23</v>
      </c>
      <c r="C25" s="25"/>
    </row>
    <row r="26" spans="2:13" x14ac:dyDescent="0.25">
      <c r="B26" s="25"/>
      <c r="C26" s="25"/>
    </row>
    <row r="27" spans="2:13" ht="18" customHeight="1" x14ac:dyDescent="0.25">
      <c r="B27" s="39" t="s">
        <v>22</v>
      </c>
      <c r="C27" s="25"/>
    </row>
    <row r="28" spans="2:13" x14ac:dyDescent="0.25">
      <c r="B28" s="37" t="s">
        <v>18</v>
      </c>
    </row>
    <row r="29" spans="2:13" x14ac:dyDescent="0.25">
      <c r="B29" s="37" t="s">
        <v>20</v>
      </c>
    </row>
    <row r="30" spans="2:13" x14ac:dyDescent="0.25">
      <c r="B30" s="38" t="s">
        <v>17</v>
      </c>
    </row>
    <row r="31" spans="2:13" x14ac:dyDescent="0.25">
      <c r="B31" s="38" t="s">
        <v>19</v>
      </c>
    </row>
    <row r="32" spans="2:13" x14ac:dyDescent="0.25">
      <c r="B32" s="38" t="s">
        <v>21</v>
      </c>
    </row>
    <row r="33" ht="3" customHeight="1" x14ac:dyDescent="0.25"/>
  </sheetData>
  <hyperlinks>
    <hyperlink ref="B30" r:id="rId1"/>
    <hyperlink ref="B28" r:id="rId2"/>
    <hyperlink ref="B31" r:id="rId3"/>
    <hyperlink ref="B32" r:id="rId4"/>
  </hyperlinks>
  <pageMargins left="0.11811023622047245" right="0.11811023622047245" top="0.35433070866141736" bottom="0.15748031496062992" header="0.31496062992125984" footer="0.31496062992125984"/>
  <pageSetup paperSize="9" orientation="landscape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 (3)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</dc:creator>
  <cp:lastModifiedBy>stavros</cp:lastModifiedBy>
  <cp:lastPrinted>2023-01-20T16:15:34Z</cp:lastPrinted>
  <dcterms:created xsi:type="dcterms:W3CDTF">2023-01-16T08:55:13Z</dcterms:created>
  <dcterms:modified xsi:type="dcterms:W3CDTF">2023-01-20T20:19:29Z</dcterms:modified>
</cp:coreProperties>
</file>