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9200" windowHeight="11595"/>
  </bookViews>
  <sheets>
    <sheet name="scenarios" sheetId="1" r:id="rId1"/>
    <sheet name="descriptions" sheetId="2" r:id="rId2"/>
    <sheet name="readme" sheetId="3" r:id="rId3"/>
  </sheets>
  <definedNames>
    <definedName name="_xlnm._FilterDatabase" localSheetId="0" hidden="1">scenarios!$A$1:$N$49</definedName>
  </definedNames>
  <calcPr calcId="145621"/>
</workbook>
</file>

<file path=xl/calcChain.xml><?xml version="1.0" encoding="utf-8"?>
<calcChain xmlns="http://schemas.openxmlformats.org/spreadsheetml/2006/main">
  <c r="C21" i="2" l="1"/>
  <c r="C22" i="2"/>
  <c r="C23" i="2"/>
  <c r="C24" i="2"/>
  <c r="C25" i="2"/>
  <c r="C20" i="2"/>
  <c r="C19" i="2"/>
  <c r="C18" i="2"/>
  <c r="C17" i="2"/>
  <c r="C16" i="2"/>
  <c r="C15" i="2"/>
  <c r="H54" i="1"/>
  <c r="H55" i="1"/>
  <c r="H56" i="1"/>
  <c r="H57" i="1"/>
  <c r="H58" i="1"/>
  <c r="H59" i="1"/>
  <c r="M59" i="1"/>
  <c r="H60" i="1"/>
  <c r="M60" i="1"/>
  <c r="H61" i="1"/>
  <c r="H62" i="1"/>
  <c r="M62" i="1"/>
  <c r="H63" i="1"/>
  <c r="H64" i="1"/>
  <c r="M64" i="1"/>
  <c r="H65" i="1"/>
  <c r="H66" i="1"/>
  <c r="M66" i="1"/>
  <c r="H67" i="1"/>
  <c r="H68" i="1"/>
  <c r="H69" i="1"/>
  <c r="M53" i="1"/>
  <c r="H53" i="1"/>
  <c r="H52" i="1"/>
  <c r="M51" i="1"/>
  <c r="H51" i="1"/>
  <c r="H50" i="1"/>
  <c r="M50" i="1" l="1"/>
  <c r="M52" i="1"/>
  <c r="M67" i="1"/>
  <c r="M65" i="1"/>
  <c r="M63" i="1"/>
  <c r="M61" i="1"/>
  <c r="M56" i="1"/>
  <c r="M58" i="1"/>
  <c r="M55" i="1"/>
  <c r="M57" i="1"/>
  <c r="M54" i="1"/>
  <c r="H12" i="1"/>
  <c r="H3" i="1"/>
  <c r="H13" i="1"/>
  <c r="H26" i="1"/>
  <c r="H36" i="1"/>
  <c r="H27" i="1"/>
  <c r="H37" i="1"/>
  <c r="H4" i="1"/>
  <c r="H14" i="1"/>
  <c r="H5" i="1"/>
  <c r="H15" i="1"/>
  <c r="H28" i="1"/>
  <c r="H38" i="1"/>
  <c r="H29" i="1"/>
  <c r="H39" i="1"/>
  <c r="H6" i="1"/>
  <c r="H30" i="1"/>
  <c r="H16" i="1"/>
  <c r="H40" i="1"/>
  <c r="H8" i="1"/>
  <c r="H18" i="1"/>
  <c r="H9" i="1"/>
  <c r="H19" i="1"/>
  <c r="H10" i="1"/>
  <c r="H34" i="1"/>
  <c r="H22" i="1"/>
  <c r="H20" i="1"/>
  <c r="H21" i="1"/>
  <c r="H24" i="1"/>
  <c r="H44" i="1"/>
  <c r="H32" i="1"/>
  <c r="H42" i="1"/>
  <c r="H45" i="1"/>
  <c r="H33" i="1"/>
  <c r="H43" i="1"/>
  <c r="H46" i="1"/>
  <c r="H48" i="1"/>
  <c r="H2" i="1"/>
  <c r="C28" i="2"/>
  <c r="N56" i="1" s="1"/>
  <c r="C27" i="2"/>
  <c r="C26" i="2"/>
  <c r="N58" i="1" l="1"/>
  <c r="N61" i="1"/>
  <c r="N63" i="1"/>
  <c r="N65" i="1"/>
  <c r="N67" i="1"/>
  <c r="M68" i="1"/>
  <c r="N69" i="1"/>
  <c r="N52" i="1"/>
  <c r="N50" i="1"/>
  <c r="N55" i="1"/>
  <c r="N60" i="1"/>
  <c r="N62" i="1"/>
  <c r="N64" i="1"/>
  <c r="N66" i="1"/>
  <c r="N68" i="1"/>
  <c r="N53" i="1"/>
  <c r="N51" i="1"/>
  <c r="N54" i="1"/>
  <c r="N57" i="1"/>
  <c r="N59" i="1"/>
  <c r="M69" i="1"/>
  <c r="N26" i="1"/>
  <c r="N36" i="1"/>
  <c r="N38" i="1"/>
  <c r="N27" i="1"/>
  <c r="N43" i="1"/>
  <c r="N28" i="1"/>
  <c r="N40" i="1"/>
  <c r="N29" i="1"/>
  <c r="N44" i="1"/>
  <c r="N39" i="1"/>
  <c r="N34" i="1"/>
  <c r="N32" i="1"/>
  <c r="N45" i="1"/>
  <c r="N46" i="1"/>
  <c r="N42" i="1"/>
  <c r="N33" i="1"/>
  <c r="N37" i="1"/>
  <c r="N30" i="1"/>
  <c r="N48" i="1"/>
  <c r="C3" i="2"/>
  <c r="C4" i="2"/>
  <c r="C5" i="2"/>
  <c r="C6" i="2"/>
  <c r="C7" i="2"/>
  <c r="C8" i="2"/>
  <c r="C9" i="2"/>
  <c r="C10" i="2"/>
  <c r="C11" i="2"/>
  <c r="C12" i="2"/>
  <c r="C13" i="2"/>
  <c r="C14" i="2"/>
  <c r="C29" i="2"/>
  <c r="C30" i="2"/>
  <c r="L54" i="1" s="1"/>
  <c r="C31" i="2"/>
  <c r="C2" i="2"/>
  <c r="L14" i="1" l="1"/>
  <c r="L53" i="1"/>
  <c r="L68" i="1"/>
  <c r="L64" i="1"/>
  <c r="L60" i="1"/>
  <c r="L58" i="1"/>
  <c r="L69" i="1"/>
  <c r="L65" i="1"/>
  <c r="L52" i="1"/>
  <c r="L63" i="1"/>
  <c r="L61" i="1"/>
  <c r="L57" i="1"/>
  <c r="L55" i="1"/>
  <c r="I24" i="1"/>
  <c r="I55" i="1"/>
  <c r="J56" i="1"/>
  <c r="J57" i="1"/>
  <c r="I58" i="1"/>
  <c r="K58" i="1"/>
  <c r="I59" i="1"/>
  <c r="K59" i="1"/>
  <c r="I60" i="1"/>
  <c r="K60" i="1"/>
  <c r="J61" i="1"/>
  <c r="I62" i="1"/>
  <c r="K62" i="1"/>
  <c r="J63" i="1"/>
  <c r="I64" i="1"/>
  <c r="J65" i="1"/>
  <c r="I66" i="1"/>
  <c r="J67" i="1"/>
  <c r="I68" i="1"/>
  <c r="J69" i="1"/>
  <c r="K53" i="1"/>
  <c r="K51" i="1"/>
  <c r="K64" i="1"/>
  <c r="K66" i="1"/>
  <c r="K68" i="1"/>
  <c r="I53" i="1"/>
  <c r="J52" i="1"/>
  <c r="I51" i="1"/>
  <c r="J50" i="1"/>
  <c r="I54" i="1"/>
  <c r="I50" i="1"/>
  <c r="I52" i="1"/>
  <c r="I69" i="1"/>
  <c r="I67" i="1"/>
  <c r="I65" i="1"/>
  <c r="I63" i="1"/>
  <c r="I61" i="1"/>
  <c r="K57" i="1"/>
  <c r="I56" i="1"/>
  <c r="K55" i="1"/>
  <c r="J55" i="1"/>
  <c r="K54" i="1"/>
  <c r="K50" i="1"/>
  <c r="J51" i="1"/>
  <c r="K52" i="1"/>
  <c r="J53" i="1"/>
  <c r="K69" i="1"/>
  <c r="J68" i="1"/>
  <c r="K67" i="1"/>
  <c r="J66" i="1"/>
  <c r="K65" i="1"/>
  <c r="J64" i="1"/>
  <c r="J62" i="1"/>
  <c r="K61" i="1"/>
  <c r="J60" i="1"/>
  <c r="J59" i="1"/>
  <c r="J58" i="1"/>
  <c r="I57" i="1"/>
  <c r="J54" i="1"/>
  <c r="K63" i="1"/>
  <c r="K56" i="1"/>
  <c r="M2" i="1"/>
  <c r="L51" i="1"/>
  <c r="L66" i="1"/>
  <c r="L62" i="1"/>
  <c r="L59" i="1"/>
  <c r="L67" i="1"/>
  <c r="L50" i="1"/>
  <c r="L56" i="1"/>
  <c r="M24" i="1"/>
  <c r="L24" i="1"/>
  <c r="K10" i="1"/>
  <c r="M16" i="1"/>
  <c r="J6" i="1"/>
  <c r="L19" i="1"/>
  <c r="I9" i="1"/>
  <c r="K15" i="1"/>
  <c r="J13" i="1"/>
  <c r="K20" i="1"/>
  <c r="I18" i="1"/>
  <c r="M4" i="1"/>
  <c r="K24" i="1"/>
  <c r="M22" i="1"/>
  <c r="J10" i="1"/>
  <c r="L16" i="1"/>
  <c r="I6" i="1"/>
  <c r="M21" i="1"/>
  <c r="K19" i="1"/>
  <c r="J15" i="1"/>
  <c r="I13" i="1"/>
  <c r="J20" i="1"/>
  <c r="M8" i="1"/>
  <c r="L4" i="1"/>
  <c r="J24" i="1"/>
  <c r="L22" i="1"/>
  <c r="I10" i="1"/>
  <c r="K16" i="1"/>
  <c r="L21" i="1"/>
  <c r="J19" i="1"/>
  <c r="I15" i="1"/>
  <c r="M3" i="1"/>
  <c r="I20" i="1"/>
  <c r="L8" i="1"/>
  <c r="K4" i="1"/>
  <c r="M12" i="1"/>
  <c r="I2" i="1"/>
  <c r="J16" i="1"/>
  <c r="K21" i="1"/>
  <c r="I19" i="1"/>
  <c r="M5" i="1"/>
  <c r="L3" i="1"/>
  <c r="K8" i="1"/>
  <c r="M14" i="1"/>
  <c r="J4" i="1"/>
  <c r="L12" i="1"/>
  <c r="K22" i="1"/>
  <c r="J2" i="1"/>
  <c r="J22" i="1"/>
  <c r="I16" i="1"/>
  <c r="J21" i="1"/>
  <c r="M9" i="1"/>
  <c r="L5" i="1"/>
  <c r="K3" i="1"/>
  <c r="M18" i="1"/>
  <c r="J8" i="1"/>
  <c r="I4" i="1"/>
  <c r="K12" i="1"/>
  <c r="L40" i="1"/>
  <c r="L28" i="1"/>
  <c r="L46" i="1"/>
  <c r="L45" i="1"/>
  <c r="L27" i="1"/>
  <c r="L36" i="1"/>
  <c r="L29" i="1"/>
  <c r="L38" i="1"/>
  <c r="L33" i="1"/>
  <c r="L42" i="1"/>
  <c r="L30" i="1"/>
  <c r="L37" i="1"/>
  <c r="L48" i="1"/>
  <c r="L43" i="1"/>
  <c r="L26" i="1"/>
  <c r="L32" i="1"/>
  <c r="L44" i="1"/>
  <c r="L39" i="1"/>
  <c r="L34" i="1"/>
  <c r="N21" i="1"/>
  <c r="N8" i="1"/>
  <c r="K48" i="1"/>
  <c r="M46" i="1"/>
  <c r="J34" i="1"/>
  <c r="I30" i="1"/>
  <c r="M45" i="1"/>
  <c r="K43" i="1"/>
  <c r="J39" i="1"/>
  <c r="I37" i="1"/>
  <c r="J44" i="1"/>
  <c r="M32" i="1"/>
  <c r="I39" i="1"/>
  <c r="K28" i="1"/>
  <c r="K32" i="1"/>
  <c r="I26" i="1"/>
  <c r="N10" i="1"/>
  <c r="N15" i="1"/>
  <c r="N20" i="1"/>
  <c r="J48" i="1"/>
  <c r="I34" i="1"/>
  <c r="K40" i="1"/>
  <c r="J43" i="1"/>
  <c r="J26" i="1"/>
  <c r="J28" i="1"/>
  <c r="N5" i="1"/>
  <c r="N14" i="1"/>
  <c r="I48" i="1"/>
  <c r="K46" i="1"/>
  <c r="J40" i="1"/>
  <c r="K45" i="1"/>
  <c r="I43" i="1"/>
  <c r="M29" i="1"/>
  <c r="N16" i="1"/>
  <c r="N4" i="1"/>
  <c r="J46" i="1"/>
  <c r="I40" i="1"/>
  <c r="J45" i="1"/>
  <c r="M33" i="1"/>
  <c r="K27" i="1"/>
  <c r="M42" i="1"/>
  <c r="J32" i="1"/>
  <c r="I28" i="1"/>
  <c r="K36" i="1"/>
  <c r="I36" i="1"/>
  <c r="N24" i="1"/>
  <c r="N19" i="1"/>
  <c r="N6" i="1"/>
  <c r="N13" i="1"/>
  <c r="I46" i="1"/>
  <c r="M30" i="1"/>
  <c r="I45" i="1"/>
  <c r="K29" i="1"/>
  <c r="M37" i="1"/>
  <c r="J27" i="1"/>
  <c r="I32" i="1"/>
  <c r="K38" i="1"/>
  <c r="J36" i="1"/>
  <c r="K42" i="1"/>
  <c r="M48" i="1"/>
  <c r="N3" i="1"/>
  <c r="N12" i="1"/>
  <c r="M34" i="1"/>
  <c r="K33" i="1"/>
  <c r="M39" i="1"/>
  <c r="J29" i="1"/>
  <c r="I27" i="1"/>
  <c r="M44" i="1"/>
  <c r="J38" i="1"/>
  <c r="N2" i="1"/>
  <c r="N9" i="1"/>
  <c r="N18" i="1"/>
  <c r="K34" i="1"/>
  <c r="M40" i="1"/>
  <c r="J30" i="1"/>
  <c r="I33" i="1"/>
  <c r="K39" i="1"/>
  <c r="J37" i="1"/>
  <c r="K44" i="1"/>
  <c r="I42" i="1"/>
  <c r="M28" i="1"/>
  <c r="K26" i="1"/>
  <c r="M27" i="1"/>
  <c r="I44" i="1"/>
  <c r="M36" i="1"/>
  <c r="M38" i="1"/>
  <c r="K37" i="1"/>
  <c r="M26" i="1"/>
  <c r="K30" i="1"/>
  <c r="M43" i="1"/>
  <c r="J42" i="1"/>
  <c r="J33" i="1"/>
  <c r="I38" i="1"/>
  <c r="I29" i="1"/>
  <c r="K2" i="1"/>
  <c r="I22" i="1"/>
  <c r="M6" i="1"/>
  <c r="I21" i="1"/>
  <c r="L9" i="1"/>
  <c r="K5" i="1"/>
  <c r="M13" i="1"/>
  <c r="J3" i="1"/>
  <c r="L18" i="1"/>
  <c r="I8" i="1"/>
  <c r="K14" i="1"/>
  <c r="J12" i="1"/>
  <c r="N22" i="1"/>
  <c r="L2" i="1"/>
  <c r="M10" i="1"/>
  <c r="L6" i="1"/>
  <c r="K9" i="1"/>
  <c r="M15" i="1"/>
  <c r="J5" i="1"/>
  <c r="L13" i="1"/>
  <c r="I3" i="1"/>
  <c r="M20" i="1"/>
  <c r="K18" i="1"/>
  <c r="J14" i="1"/>
  <c r="I12" i="1"/>
  <c r="L10" i="1"/>
  <c r="K6" i="1"/>
  <c r="M19" i="1"/>
  <c r="J9" i="1"/>
  <c r="L15" i="1"/>
  <c r="I5" i="1"/>
  <c r="K13" i="1"/>
  <c r="L20" i="1"/>
  <c r="J18" i="1"/>
  <c r="I14" i="1"/>
</calcChain>
</file>

<file path=xl/sharedStrings.xml><?xml version="1.0" encoding="utf-8"?>
<sst xmlns="http://schemas.openxmlformats.org/spreadsheetml/2006/main" count="630" uniqueCount="95">
  <si>
    <t>fish &amp; surv length</t>
  </si>
  <si>
    <t>surv mlacomp</t>
  </si>
  <si>
    <t>surv calcomp</t>
  </si>
  <si>
    <t>E2</t>
  </si>
  <si>
    <t>D20</t>
  </si>
  <si>
    <t>C20</t>
  </si>
  <si>
    <t>fish &amp; .5surv length</t>
  </si>
  <si>
    <t>L30</t>
  </si>
  <si>
    <t>A30</t>
  </si>
  <si>
    <t>fish age</t>
  </si>
  <si>
    <t>A10</t>
  </si>
  <si>
    <t>fish calcomp</t>
  </si>
  <si>
    <t>no calcomp</t>
  </si>
  <si>
    <t>C0</t>
  </si>
  <si>
    <t>fish mlacomp</t>
  </si>
  <si>
    <t>D10</t>
  </si>
  <si>
    <t>fish length</t>
  </si>
  <si>
    <t>L10</t>
  </si>
  <si>
    <t>no mlacomp</t>
  </si>
  <si>
    <t>E1</t>
  </si>
  <si>
    <t>D0</t>
  </si>
  <si>
    <t>no age</t>
  </si>
  <si>
    <t>A0</t>
  </si>
  <si>
    <t>E0</t>
  </si>
  <si>
    <t>destimation</t>
  </si>
  <si>
    <t>dlength</t>
  </si>
  <si>
    <t>dmlacomp</t>
  </si>
  <si>
    <t>dcalcomp</t>
  </si>
  <si>
    <t>dage</t>
  </si>
  <si>
    <t>complete</t>
  </si>
  <si>
    <t>base</t>
  </si>
  <si>
    <t>estimation</t>
  </si>
  <si>
    <t>length</t>
  </si>
  <si>
    <t>mlacomp</t>
  </si>
  <si>
    <t>calcomp</t>
  </si>
  <si>
    <t>age</t>
  </si>
  <si>
    <t>letter</t>
  </si>
  <si>
    <t>A</t>
  </si>
  <si>
    <t>number</t>
  </si>
  <si>
    <t>case</t>
  </si>
  <si>
    <t>descriptionshort</t>
  </si>
  <si>
    <t>descriptionlong</t>
  </si>
  <si>
    <t>C</t>
  </si>
  <si>
    <t>D</t>
  </si>
  <si>
    <t>L</t>
  </si>
  <si>
    <t>E</t>
  </si>
  <si>
    <t>fixed</t>
  </si>
  <si>
    <t>internal</t>
  </si>
  <si>
    <t>external</t>
  </si>
  <si>
    <t>Edit casefile description names in the 'descriptions' worksheet</t>
  </si>
  <si>
    <t>Add scenarios in the 'scenarios' worksheet</t>
  </si>
  <si>
    <t>Save scenarios.xlsx</t>
  </si>
  <si>
    <t>Exit</t>
  </si>
  <si>
    <t>fishing</t>
  </si>
  <si>
    <t>F0</t>
  </si>
  <si>
    <t>F1</t>
  </si>
  <si>
    <t>dfishing</t>
  </si>
  <si>
    <t>F</t>
  </si>
  <si>
    <t>constant</t>
  </si>
  <si>
    <t>contrast</t>
  </si>
  <si>
    <t>increase</t>
  </si>
  <si>
    <t>I0</t>
  </si>
  <si>
    <t>Run make</t>
  </si>
  <si>
    <t>A10-C0-D10-L10-E2-F0-I0-</t>
  </si>
  <si>
    <t>A10-C0-D10-L10-E2-F1-I0-</t>
  </si>
  <si>
    <t>A10-C0-D10-L30-E2-F0-I0-</t>
  </si>
  <si>
    <t>A10-C0-D10-L30-E2-F1-I0-</t>
  </si>
  <si>
    <t>A30-C0-D10-L10-E2-F0-I0-</t>
  </si>
  <si>
    <t>A30-C0-D10-L10-E2-F1-I0-</t>
  </si>
  <si>
    <t>A30-C0-D10-L30-E2-F0-I0-</t>
  </si>
  <si>
    <t>A30-C0-D20-L30-E2-F0-I0-</t>
  </si>
  <si>
    <t>A30-C0-D10-L30-E2-F1-I0-</t>
  </si>
  <si>
    <t>A30-C0-D20-L30-E2-F1-I0-</t>
  </si>
  <si>
    <t>E3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</si>
  <si>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</si>
  <si>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</si>
  <si>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</si>
  <si>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</si>
  <si>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</si>
  <si>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</si>
  <si>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</si>
  <si>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</si>
  <si>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</si>
  <si>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</si>
  <si>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internalCV</t>
  </si>
  <si>
    <t>M60</t>
  </si>
  <si>
    <t>M80</t>
  </si>
  <si>
    <t>M50</t>
  </si>
  <si>
    <t>M70</t>
  </si>
  <si>
    <t>M90</t>
  </si>
  <si>
    <t>M110</t>
  </si>
  <si>
    <t>M120</t>
  </si>
  <si>
    <t>M130</t>
  </si>
  <si>
    <t>M140</t>
  </si>
  <si>
    <t>M150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</si>
</sst>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9"/>
  <sheetViews>
    <sheetView tabSelected="1" zoomScaleNormal="100" workbookViewId="0">
      <pane ySplit="1" topLeftCell="A48" activePane="bottomLeft" state="frozen"/>
      <selection pane="bottomLeft" activeCell="N63" sqref="N63"/>
    </sheetView>
  </sheetViews>
  <sheetFormatPr defaultRowHeight="15" x14ac:dyDescent="0.25"/>
  <cols>
    <col min="1" max="1" width="5.28515625" bestFit="1" customWidth="1"/>
    <col min="8" max="8" width="24.7109375" bestFit="1" customWidth="1"/>
    <col min="9" max="9" width="15.5703125" bestFit="1" customWidth="1"/>
    <col min="10" max="10" width="12.42578125" bestFit="1" customWidth="1"/>
    <col min="11" max="11" width="11.85546875" bestFit="1" customWidth="1"/>
    <col min="12" max="12" width="18.28515625" bestFit="1" customWidth="1"/>
    <col min="13" max="14" width="11.85546875" bestFit="1" customWidth="1"/>
  </cols>
  <sheetData>
    <row r="1" spans="1:14" ht="15.75" thickBot="1" x14ac:dyDescent="0.3">
      <c r="A1" s="1" t="s">
        <v>35</v>
      </c>
      <c r="B1" s="1" t="s">
        <v>34</v>
      </c>
      <c r="C1" s="1" t="s">
        <v>33</v>
      </c>
      <c r="D1" s="1" t="s">
        <v>32</v>
      </c>
      <c r="E1" s="1" t="s">
        <v>31</v>
      </c>
      <c r="F1" s="1" t="s">
        <v>53</v>
      </c>
      <c r="G1" s="1" t="s">
        <v>30</v>
      </c>
      <c r="H1" s="1" t="s">
        <v>29</v>
      </c>
      <c r="I1" s="1" t="s">
        <v>28</v>
      </c>
      <c r="J1" s="1" t="s">
        <v>27</v>
      </c>
      <c r="K1" s="1" t="s">
        <v>26</v>
      </c>
      <c r="L1" s="1" t="s">
        <v>25</v>
      </c>
      <c r="M1" s="1" t="s">
        <v>24</v>
      </c>
      <c r="N1" s="1" t="s">
        <v>56</v>
      </c>
    </row>
    <row r="2" spans="1:14" x14ac:dyDescent="0.25">
      <c r="A2" t="s">
        <v>22</v>
      </c>
      <c r="B2" t="s">
        <v>13</v>
      </c>
      <c r="C2" t="s">
        <v>20</v>
      </c>
      <c r="D2" t="s">
        <v>17</v>
      </c>
      <c r="E2" t="s">
        <v>23</v>
      </c>
      <c r="F2" t="s">
        <v>54</v>
      </c>
      <c r="G2" t="s">
        <v>61</v>
      </c>
      <c r="H2" t="str">
        <f>CONCATENATE(A2,"-",B2,"-",C2,"-",D2,"-",E2,"-",F2,"-",G2,"-")</f>
        <v>A0-C0-D0-L10-E0-F0-I0-</v>
      </c>
      <c r="I2" t="str">
        <f>LOOKUP(A2,descriptions!$C:$C,descriptions!$D:$D)</f>
        <v>no age</v>
      </c>
      <c r="J2" t="str">
        <f>LOOKUP(B2,descriptions!$C:$C,descriptions!$D:$D)</f>
        <v>no calcomp</v>
      </c>
      <c r="K2" t="str">
        <f>LOOKUP(C2,descriptions!$C:$C,descriptions!$D:$D)</f>
        <v>no mlacomp</v>
      </c>
      <c r="L2" t="str">
        <f>LOOKUP(D2,descriptions!$C:$C,descriptions!$D:$D)</f>
        <v>fish length</v>
      </c>
      <c r="M2" t="str">
        <f>LOOKUP(E2,descriptions!$C:$C,descriptions!$D:$D)</f>
        <v>fixed</v>
      </c>
      <c r="N2" t="str">
        <f>LOOKUP(F2,descriptions!$C:$C,descriptions!$D:$D)</f>
        <v>constant</v>
      </c>
    </row>
    <row r="3" spans="1:14" x14ac:dyDescent="0.25">
      <c r="A3" t="s">
        <v>22</v>
      </c>
      <c r="B3" t="s">
        <v>13</v>
      </c>
      <c r="C3" t="s">
        <v>20</v>
      </c>
      <c r="D3" t="s">
        <v>17</v>
      </c>
      <c r="E3" t="s">
        <v>19</v>
      </c>
      <c r="F3" t="s">
        <v>54</v>
      </c>
      <c r="G3" t="s">
        <v>61</v>
      </c>
      <c r="H3" t="str">
        <f>CONCATENATE(A3,"-",B3,"-",C3,"-",D3,"-",E3,"-",F3,"-",G3,"-")</f>
        <v>A0-C0-D0-L10-E1-F0-I0-</v>
      </c>
      <c r="I3" t="str">
        <f>LOOKUP(A3,descriptions!$C:$C,descriptions!$D:$D)</f>
        <v>no age</v>
      </c>
      <c r="J3" t="str">
        <f>LOOKUP(B3,descriptions!$C:$C,descriptions!$D:$D)</f>
        <v>no calcomp</v>
      </c>
      <c r="K3" t="str">
        <f>LOOKUP(C3,descriptions!$C:$C,descriptions!$D:$D)</f>
        <v>no mlacomp</v>
      </c>
      <c r="L3" t="str">
        <f>LOOKUP(D3,descriptions!$C:$C,descriptions!$D:$D)</f>
        <v>fish length</v>
      </c>
      <c r="M3" t="str">
        <f>LOOKUP(E3,descriptions!$C:$C,descriptions!$D:$D)</f>
        <v>internal</v>
      </c>
      <c r="N3" t="str">
        <f>LOOKUP(F3,descriptions!$C:$C,descriptions!$D:$D)</f>
        <v>constant</v>
      </c>
    </row>
    <row r="4" spans="1:14" x14ac:dyDescent="0.25">
      <c r="A4" t="s">
        <v>10</v>
      </c>
      <c r="B4" t="s">
        <v>13</v>
      </c>
      <c r="C4" t="s">
        <v>20</v>
      </c>
      <c r="D4" t="s">
        <v>17</v>
      </c>
      <c r="E4" t="s">
        <v>23</v>
      </c>
      <c r="F4" t="s">
        <v>54</v>
      </c>
      <c r="G4" t="s">
        <v>61</v>
      </c>
      <c r="H4" t="str">
        <f>CONCATENATE(A4,"-",B4,"-",C4,"-",D4,"-",E4,"-",F4,"-",G4,"-")</f>
        <v>A10-C0-D0-L10-E0-F0-I0-</v>
      </c>
      <c r="I4" t="str">
        <f>LOOKUP(A4,descriptions!$C:$C,descriptions!$D:$D)</f>
        <v>fish age</v>
      </c>
      <c r="J4" t="str">
        <f>LOOKUP(B4,descriptions!$C:$C,descriptions!$D:$D)</f>
        <v>no calcomp</v>
      </c>
      <c r="K4" t="str">
        <f>LOOKUP(C4,descriptions!$C:$C,descriptions!$D:$D)</f>
        <v>no mlacomp</v>
      </c>
      <c r="L4" t="str">
        <f>LOOKUP(D4,descriptions!$C:$C,descriptions!$D:$D)</f>
        <v>fish length</v>
      </c>
      <c r="M4" t="str">
        <f>LOOKUP(E4,descriptions!$C:$C,descriptions!$D:$D)</f>
        <v>fixed</v>
      </c>
      <c r="N4" t="str">
        <f>LOOKUP(F4,descriptions!$C:$C,descriptions!$D:$D)</f>
        <v>constant</v>
      </c>
    </row>
    <row r="5" spans="1:14" x14ac:dyDescent="0.25">
      <c r="A5" t="s">
        <v>10</v>
      </c>
      <c r="B5" t="s">
        <v>13</v>
      </c>
      <c r="C5" t="s">
        <v>20</v>
      </c>
      <c r="D5" t="s">
        <v>17</v>
      </c>
      <c r="E5" t="s">
        <v>19</v>
      </c>
      <c r="F5" t="s">
        <v>54</v>
      </c>
      <c r="G5" t="s">
        <v>61</v>
      </c>
      <c r="H5" t="str">
        <f>CONCATENATE(A5,"-",B5,"-",C5,"-",D5,"-",E5,"-",F5,"-",G5,"-")</f>
        <v>A10-C0-D0-L10-E1-F0-I0-</v>
      </c>
      <c r="I5" t="str">
        <f>LOOKUP(A5,descriptions!$C:$C,descriptions!$D:$D)</f>
        <v>fish age</v>
      </c>
      <c r="J5" t="str">
        <f>LOOKUP(B5,descriptions!$C:$C,descriptions!$D:$D)</f>
        <v>no calcomp</v>
      </c>
      <c r="K5" t="str">
        <f>LOOKUP(C5,descriptions!$C:$C,descriptions!$D:$D)</f>
        <v>no mlacomp</v>
      </c>
      <c r="L5" t="str">
        <f>LOOKUP(D5,descriptions!$C:$C,descriptions!$D:$D)</f>
        <v>fish length</v>
      </c>
      <c r="M5" t="str">
        <f>LOOKUP(E5,descriptions!$C:$C,descriptions!$D:$D)</f>
        <v>internal</v>
      </c>
      <c r="N5" t="str">
        <f>LOOKUP(F5,descriptions!$C:$C,descriptions!$D:$D)</f>
        <v>constant</v>
      </c>
    </row>
    <row r="6" spans="1:14" x14ac:dyDescent="0.25">
      <c r="A6" t="s">
        <v>10</v>
      </c>
      <c r="B6" t="s">
        <v>13</v>
      </c>
      <c r="C6" t="s">
        <v>15</v>
      </c>
      <c r="D6" t="s">
        <v>17</v>
      </c>
      <c r="E6" t="s">
        <v>3</v>
      </c>
      <c r="F6" t="s">
        <v>54</v>
      </c>
      <c r="G6" t="s">
        <v>61</v>
      </c>
      <c r="H6" t="str">
        <f>CONCATENATE(A6,"-",B6,"-",C6,"-",D6,"-",E6,"-",F6,"-",G6,"-")</f>
        <v>A10-C0-D10-L10-E2-F0-I0-</v>
      </c>
      <c r="I6" t="str">
        <f>LOOKUP(A6,descriptions!$C:$C,descriptions!$D:$D)</f>
        <v>fish age</v>
      </c>
      <c r="J6" t="str">
        <f>LOOKUP(B6,descriptions!$C:$C,descriptions!$D:$D)</f>
        <v>no calcomp</v>
      </c>
      <c r="K6" t="str">
        <f>LOOKUP(C6,descriptions!$C:$C,descriptions!$D:$D)</f>
        <v>fish mlacomp</v>
      </c>
      <c r="L6" t="str">
        <f>LOOKUP(D6,descriptions!$C:$C,descriptions!$D:$D)</f>
        <v>fish length</v>
      </c>
      <c r="M6" t="str">
        <f>LOOKUP(E6,descriptions!$C:$C,descriptions!$D:$D)</f>
        <v>M150</v>
      </c>
      <c r="N6" t="str">
        <f>LOOKUP(F6,descriptions!$C:$C,descriptions!$D:$D)</f>
        <v>constant</v>
      </c>
    </row>
    <row r="7" spans="1:14" x14ac:dyDescent="0.25">
      <c r="A7" t="s">
        <v>10</v>
      </c>
      <c r="B7" t="s">
        <v>13</v>
      </c>
      <c r="C7" t="s">
        <v>15</v>
      </c>
      <c r="D7" t="s">
        <v>17</v>
      </c>
      <c r="E7" t="s">
        <v>73</v>
      </c>
      <c r="F7" t="s">
        <v>54</v>
      </c>
      <c r="G7" t="s">
        <v>61</v>
      </c>
      <c r="H7" t="s">
        <v>63</v>
      </c>
      <c r="I7" t="s">
        <v>9</v>
      </c>
      <c r="J7" t="s">
        <v>12</v>
      </c>
      <c r="K7" t="s">
        <v>14</v>
      </c>
      <c r="L7" t="s">
        <v>16</v>
      </c>
      <c r="M7" t="s">
        <v>48</v>
      </c>
      <c r="N7" t="s">
        <v>58</v>
      </c>
    </row>
    <row r="8" spans="1:14" x14ac:dyDescent="0.25">
      <c r="A8" t="s">
        <v>8</v>
      </c>
      <c r="B8" t="s">
        <v>13</v>
      </c>
      <c r="C8" t="s">
        <v>20</v>
      </c>
      <c r="D8" t="s">
        <v>17</v>
      </c>
      <c r="E8" t="s">
        <v>23</v>
      </c>
      <c r="F8" t="s">
        <v>54</v>
      </c>
      <c r="G8" t="s">
        <v>61</v>
      </c>
      <c r="H8" t="str">
        <f>CONCATENATE(A8,"-",B8,"-",C8,"-",D8,"-",E8,"-",F8,"-",G8,"-")</f>
        <v>A30-C0-D0-L10-E0-F0-I0-</v>
      </c>
      <c r="I8" t="str">
        <f>LOOKUP(A8,descriptions!$C:$C,descriptions!$D:$D)</f>
        <v>fish &amp; surv length</v>
      </c>
      <c r="J8" t="str">
        <f>LOOKUP(B8,descriptions!$C:$C,descriptions!$D:$D)</f>
        <v>no calcomp</v>
      </c>
      <c r="K8" t="str">
        <f>LOOKUP(C8,descriptions!$C:$C,descriptions!$D:$D)</f>
        <v>no mlacomp</v>
      </c>
      <c r="L8" t="str">
        <f>LOOKUP(D8,descriptions!$C:$C,descriptions!$D:$D)</f>
        <v>fish length</v>
      </c>
      <c r="M8" t="str">
        <f>LOOKUP(E8,descriptions!$C:$C,descriptions!$D:$D)</f>
        <v>fixed</v>
      </c>
      <c r="N8" t="str">
        <f>LOOKUP(F8,descriptions!$C:$C,descriptions!$D:$D)</f>
        <v>constant</v>
      </c>
    </row>
    <row r="9" spans="1:14" x14ac:dyDescent="0.25">
      <c r="A9" t="s">
        <v>8</v>
      </c>
      <c r="B9" t="s">
        <v>13</v>
      </c>
      <c r="C9" t="s">
        <v>20</v>
      </c>
      <c r="D9" t="s">
        <v>17</v>
      </c>
      <c r="E9" t="s">
        <v>19</v>
      </c>
      <c r="F9" t="s">
        <v>54</v>
      </c>
      <c r="G9" t="s">
        <v>61</v>
      </c>
      <c r="H9" t="str">
        <f>CONCATENATE(A9,"-",B9,"-",C9,"-",D9,"-",E9,"-",F9,"-",G9,"-")</f>
        <v>A30-C0-D0-L10-E1-F0-I0-</v>
      </c>
      <c r="I9" t="str">
        <f>LOOKUP(A9,descriptions!$C:$C,descriptions!$D:$D)</f>
        <v>fish &amp; surv length</v>
      </c>
      <c r="J9" t="str">
        <f>LOOKUP(B9,descriptions!$C:$C,descriptions!$D:$D)</f>
        <v>no calcomp</v>
      </c>
      <c r="K9" t="str">
        <f>LOOKUP(C9,descriptions!$C:$C,descriptions!$D:$D)</f>
        <v>no mlacomp</v>
      </c>
      <c r="L9" t="str">
        <f>LOOKUP(D9,descriptions!$C:$C,descriptions!$D:$D)</f>
        <v>fish length</v>
      </c>
      <c r="M9" t="str">
        <f>LOOKUP(E9,descriptions!$C:$C,descriptions!$D:$D)</f>
        <v>internal</v>
      </c>
      <c r="N9" t="str">
        <f>LOOKUP(F9,descriptions!$C:$C,descriptions!$D:$D)</f>
        <v>constant</v>
      </c>
    </row>
    <row r="10" spans="1:14" x14ac:dyDescent="0.25">
      <c r="A10" t="s">
        <v>8</v>
      </c>
      <c r="B10" t="s">
        <v>13</v>
      </c>
      <c r="C10" t="s">
        <v>15</v>
      </c>
      <c r="D10" t="s">
        <v>17</v>
      </c>
      <c r="E10" t="s">
        <v>3</v>
      </c>
      <c r="F10" t="s">
        <v>54</v>
      </c>
      <c r="G10" t="s">
        <v>61</v>
      </c>
      <c r="H10" t="str">
        <f>CONCATENATE(A10,"-",B10,"-",C10,"-",D10,"-",E10,"-",F10,"-",G10,"-")</f>
        <v>A30-C0-D10-L10-E2-F0-I0-</v>
      </c>
      <c r="I10" t="str">
        <f>LOOKUP(A10,descriptions!$C:$C,descriptions!$D:$D)</f>
        <v>fish &amp; surv length</v>
      </c>
      <c r="J10" t="str">
        <f>LOOKUP(B10,descriptions!$C:$C,descriptions!$D:$D)</f>
        <v>no calcomp</v>
      </c>
      <c r="K10" t="str">
        <f>LOOKUP(C10,descriptions!$C:$C,descriptions!$D:$D)</f>
        <v>fish mlacomp</v>
      </c>
      <c r="L10" t="str">
        <f>LOOKUP(D10,descriptions!$C:$C,descriptions!$D:$D)</f>
        <v>fish length</v>
      </c>
      <c r="M10" t="str">
        <f>LOOKUP(E10,descriptions!$C:$C,descriptions!$D:$D)</f>
        <v>M150</v>
      </c>
      <c r="N10" t="str">
        <f>LOOKUP(F10,descriptions!$C:$C,descriptions!$D:$D)</f>
        <v>constant</v>
      </c>
    </row>
    <row r="11" spans="1:14" x14ac:dyDescent="0.25">
      <c r="A11" t="s">
        <v>8</v>
      </c>
      <c r="B11" t="s">
        <v>13</v>
      </c>
      <c r="C11" t="s">
        <v>15</v>
      </c>
      <c r="D11" t="s">
        <v>17</v>
      </c>
      <c r="E11" t="s">
        <v>73</v>
      </c>
      <c r="F11" t="s">
        <v>54</v>
      </c>
      <c r="G11" t="s">
        <v>61</v>
      </c>
      <c r="H11" t="s">
        <v>67</v>
      </c>
      <c r="I11" t="s">
        <v>0</v>
      </c>
      <c r="J11" t="s">
        <v>12</v>
      </c>
      <c r="K11" t="s">
        <v>14</v>
      </c>
      <c r="L11" t="s">
        <v>16</v>
      </c>
      <c r="M11" t="s">
        <v>48</v>
      </c>
      <c r="N11" t="s">
        <v>58</v>
      </c>
    </row>
    <row r="12" spans="1:14" x14ac:dyDescent="0.25">
      <c r="A12" t="s">
        <v>22</v>
      </c>
      <c r="B12" t="s">
        <v>13</v>
      </c>
      <c r="C12" t="s">
        <v>20</v>
      </c>
      <c r="D12" t="s">
        <v>7</v>
      </c>
      <c r="E12" t="s">
        <v>23</v>
      </c>
      <c r="F12" t="s">
        <v>54</v>
      </c>
      <c r="G12" t="s">
        <v>61</v>
      </c>
      <c r="H12" t="str">
        <f>CONCATENATE(A12,"-",B12,"-",C12,"-",D12,"-",E12,"-",F12,"-",G12,"-")</f>
        <v>A0-C0-D0-L30-E0-F0-I0-</v>
      </c>
      <c r="I12" t="str">
        <f>LOOKUP(A12,descriptions!$C:$C,descriptions!$D:$D)</f>
        <v>no age</v>
      </c>
      <c r="J12" t="str">
        <f>LOOKUP(B12,descriptions!$C:$C,descriptions!$D:$D)</f>
        <v>no calcomp</v>
      </c>
      <c r="K12" t="str">
        <f>LOOKUP(C12,descriptions!$C:$C,descriptions!$D:$D)</f>
        <v>no mlacomp</v>
      </c>
      <c r="L12" t="str">
        <f>LOOKUP(D12,descriptions!$C:$C,descriptions!$D:$D)</f>
        <v>fish &amp; surv length</v>
      </c>
      <c r="M12" t="str">
        <f>LOOKUP(E12,descriptions!$C:$C,descriptions!$D:$D)</f>
        <v>fixed</v>
      </c>
      <c r="N12" t="str">
        <f>LOOKUP(F12,descriptions!$C:$C,descriptions!$D:$D)</f>
        <v>constant</v>
      </c>
    </row>
    <row r="13" spans="1:14" x14ac:dyDescent="0.25">
      <c r="A13" t="s">
        <v>22</v>
      </c>
      <c r="B13" t="s">
        <v>13</v>
      </c>
      <c r="C13" t="s">
        <v>20</v>
      </c>
      <c r="D13" t="s">
        <v>7</v>
      </c>
      <c r="E13" t="s">
        <v>19</v>
      </c>
      <c r="F13" t="s">
        <v>54</v>
      </c>
      <c r="G13" t="s">
        <v>61</v>
      </c>
      <c r="H13" t="str">
        <f>CONCATENATE(A13,"-",B13,"-",C13,"-",D13,"-",E13,"-",F13,"-",G13,"-")</f>
        <v>A0-C0-D0-L30-E1-F0-I0-</v>
      </c>
      <c r="I13" t="str">
        <f>LOOKUP(A13,descriptions!$C:$C,descriptions!$D:$D)</f>
        <v>no age</v>
      </c>
      <c r="J13" t="str">
        <f>LOOKUP(B13,descriptions!$C:$C,descriptions!$D:$D)</f>
        <v>no calcomp</v>
      </c>
      <c r="K13" t="str">
        <f>LOOKUP(C13,descriptions!$C:$C,descriptions!$D:$D)</f>
        <v>no mlacomp</v>
      </c>
      <c r="L13" t="str">
        <f>LOOKUP(D13,descriptions!$C:$C,descriptions!$D:$D)</f>
        <v>fish &amp; surv length</v>
      </c>
      <c r="M13" t="str">
        <f>LOOKUP(E13,descriptions!$C:$C,descriptions!$D:$D)</f>
        <v>internal</v>
      </c>
      <c r="N13" t="str">
        <f>LOOKUP(F13,descriptions!$C:$C,descriptions!$D:$D)</f>
        <v>constant</v>
      </c>
    </row>
    <row r="14" spans="1:14" x14ac:dyDescent="0.25">
      <c r="A14" t="s">
        <v>10</v>
      </c>
      <c r="B14" t="s">
        <v>13</v>
      </c>
      <c r="C14" t="s">
        <v>20</v>
      </c>
      <c r="D14" t="s">
        <v>7</v>
      </c>
      <c r="E14" t="s">
        <v>23</v>
      </c>
      <c r="F14" t="s">
        <v>54</v>
      </c>
      <c r="G14" t="s">
        <v>61</v>
      </c>
      <c r="H14" t="str">
        <f>CONCATENATE(A14,"-",B14,"-",C14,"-",D14,"-",E14,"-",F14,"-",G14,"-")</f>
        <v>A10-C0-D0-L30-E0-F0-I0-</v>
      </c>
      <c r="I14" t="str">
        <f>LOOKUP(A14,descriptions!$C:$C,descriptions!$D:$D)</f>
        <v>fish age</v>
      </c>
      <c r="J14" t="str">
        <f>LOOKUP(B14,descriptions!$C:$C,descriptions!$D:$D)</f>
        <v>no calcomp</v>
      </c>
      <c r="K14" t="str">
        <f>LOOKUP(C14,descriptions!$C:$C,descriptions!$D:$D)</f>
        <v>no mlacomp</v>
      </c>
      <c r="L14" t="str">
        <f>LOOKUP(D14,descriptions!$C:$C,descriptions!$D:$D)</f>
        <v>fish &amp; surv length</v>
      </c>
      <c r="M14" t="str">
        <f>LOOKUP(E14,descriptions!$C:$C,descriptions!$D:$D)</f>
        <v>fixed</v>
      </c>
      <c r="N14" t="str">
        <f>LOOKUP(F14,descriptions!$C:$C,descriptions!$D:$D)</f>
        <v>constant</v>
      </c>
    </row>
    <row r="15" spans="1:14" x14ac:dyDescent="0.25">
      <c r="A15" t="s">
        <v>10</v>
      </c>
      <c r="B15" t="s">
        <v>13</v>
      </c>
      <c r="C15" t="s">
        <v>20</v>
      </c>
      <c r="D15" t="s">
        <v>7</v>
      </c>
      <c r="E15" t="s">
        <v>19</v>
      </c>
      <c r="F15" t="s">
        <v>54</v>
      </c>
      <c r="G15" t="s">
        <v>61</v>
      </c>
      <c r="H15" t="str">
        <f>CONCATENATE(A15,"-",B15,"-",C15,"-",D15,"-",E15,"-",F15,"-",G15,"-")</f>
        <v>A10-C0-D0-L30-E1-F0-I0-</v>
      </c>
      <c r="I15" t="str">
        <f>LOOKUP(A15,descriptions!$C:$C,descriptions!$D:$D)</f>
        <v>fish age</v>
      </c>
      <c r="J15" t="str">
        <f>LOOKUP(B15,descriptions!$C:$C,descriptions!$D:$D)</f>
        <v>no calcomp</v>
      </c>
      <c r="K15" t="str">
        <f>LOOKUP(C15,descriptions!$C:$C,descriptions!$D:$D)</f>
        <v>no mlacomp</v>
      </c>
      <c r="L15" t="str">
        <f>LOOKUP(D15,descriptions!$C:$C,descriptions!$D:$D)</f>
        <v>fish &amp; surv length</v>
      </c>
      <c r="M15" t="str">
        <f>LOOKUP(E15,descriptions!$C:$C,descriptions!$D:$D)</f>
        <v>internal</v>
      </c>
      <c r="N15" t="str">
        <f>LOOKUP(F15,descriptions!$C:$C,descriptions!$D:$D)</f>
        <v>constant</v>
      </c>
    </row>
    <row r="16" spans="1:14" x14ac:dyDescent="0.25">
      <c r="A16" t="s">
        <v>10</v>
      </c>
      <c r="B16" t="s">
        <v>13</v>
      </c>
      <c r="C16" t="s">
        <v>15</v>
      </c>
      <c r="D16" t="s">
        <v>7</v>
      </c>
      <c r="E16" t="s">
        <v>3</v>
      </c>
      <c r="F16" t="s">
        <v>54</v>
      </c>
      <c r="G16" t="s">
        <v>61</v>
      </c>
      <c r="H16" t="str">
        <f>CONCATENATE(A16,"-",B16,"-",C16,"-",D16,"-",E16,"-",F16,"-",G16,"-")</f>
        <v>A10-C0-D10-L30-E2-F0-I0-</v>
      </c>
      <c r="I16" t="str">
        <f>LOOKUP(A16,descriptions!$C:$C,descriptions!$D:$D)</f>
        <v>fish age</v>
      </c>
      <c r="J16" t="str">
        <f>LOOKUP(B16,descriptions!$C:$C,descriptions!$D:$D)</f>
        <v>no calcomp</v>
      </c>
      <c r="K16" t="str">
        <f>LOOKUP(C16,descriptions!$C:$C,descriptions!$D:$D)</f>
        <v>fish mlacomp</v>
      </c>
      <c r="L16" t="str">
        <f>LOOKUP(D16,descriptions!$C:$C,descriptions!$D:$D)</f>
        <v>fish &amp; surv length</v>
      </c>
      <c r="M16" t="str">
        <f>LOOKUP(E16,descriptions!$C:$C,descriptions!$D:$D)</f>
        <v>M150</v>
      </c>
      <c r="N16" t="str">
        <f>LOOKUP(F16,descriptions!$C:$C,descriptions!$D:$D)</f>
        <v>constant</v>
      </c>
    </row>
    <row r="17" spans="1:14" x14ac:dyDescent="0.25">
      <c r="A17" t="s">
        <v>10</v>
      </c>
      <c r="B17" t="s">
        <v>13</v>
      </c>
      <c r="C17" t="s">
        <v>15</v>
      </c>
      <c r="D17" t="s">
        <v>7</v>
      </c>
      <c r="E17" t="s">
        <v>73</v>
      </c>
      <c r="F17" t="s">
        <v>54</v>
      </c>
      <c r="G17" t="s">
        <v>61</v>
      </c>
      <c r="H17" t="s">
        <v>65</v>
      </c>
      <c r="I17" t="s">
        <v>9</v>
      </c>
      <c r="J17" t="s">
        <v>12</v>
      </c>
      <c r="K17" t="s">
        <v>14</v>
      </c>
      <c r="L17" t="s">
        <v>0</v>
      </c>
      <c r="M17" t="s">
        <v>48</v>
      </c>
      <c r="N17" t="s">
        <v>58</v>
      </c>
    </row>
    <row r="18" spans="1:14" x14ac:dyDescent="0.25">
      <c r="A18" t="s">
        <v>8</v>
      </c>
      <c r="B18" t="s">
        <v>13</v>
      </c>
      <c r="C18" t="s">
        <v>20</v>
      </c>
      <c r="D18" t="s">
        <v>7</v>
      </c>
      <c r="E18" t="s">
        <v>23</v>
      </c>
      <c r="F18" t="s">
        <v>54</v>
      </c>
      <c r="G18" t="s">
        <v>61</v>
      </c>
      <c r="H18" t="str">
        <f>CONCATENATE(A18,"-",B18,"-",C18,"-",D18,"-",E18,"-",F18,"-",G18,"-")</f>
        <v>A30-C0-D0-L30-E0-F0-I0-</v>
      </c>
      <c r="I18" t="str">
        <f>LOOKUP(A18,descriptions!$C:$C,descriptions!$D:$D)</f>
        <v>fish &amp; surv length</v>
      </c>
      <c r="J18" t="str">
        <f>LOOKUP(B18,descriptions!$C:$C,descriptions!$D:$D)</f>
        <v>no calcomp</v>
      </c>
      <c r="K18" t="str">
        <f>LOOKUP(C18,descriptions!$C:$C,descriptions!$D:$D)</f>
        <v>no mlacomp</v>
      </c>
      <c r="L18" t="str">
        <f>LOOKUP(D18,descriptions!$C:$C,descriptions!$D:$D)</f>
        <v>fish &amp; surv length</v>
      </c>
      <c r="M18" t="str">
        <f>LOOKUP(E18,descriptions!$C:$C,descriptions!$D:$D)</f>
        <v>fixed</v>
      </c>
      <c r="N18" t="str">
        <f>LOOKUP(F18,descriptions!$C:$C,descriptions!$D:$D)</f>
        <v>constant</v>
      </c>
    </row>
    <row r="19" spans="1:14" x14ac:dyDescent="0.25">
      <c r="A19" t="s">
        <v>8</v>
      </c>
      <c r="B19" t="s">
        <v>13</v>
      </c>
      <c r="C19" t="s">
        <v>20</v>
      </c>
      <c r="D19" t="s">
        <v>7</v>
      </c>
      <c r="E19" t="s">
        <v>19</v>
      </c>
      <c r="F19" t="s">
        <v>54</v>
      </c>
      <c r="G19" t="s">
        <v>61</v>
      </c>
      <c r="H19" t="str">
        <f>CONCATENATE(A19,"-",B19,"-",C19,"-",D19,"-",E19,"-",F19,"-",G19,"-")</f>
        <v>A30-C0-D0-L30-E1-F0-I0-</v>
      </c>
      <c r="I19" t="str">
        <f>LOOKUP(A19,descriptions!$C:$C,descriptions!$D:$D)</f>
        <v>fish &amp; surv length</v>
      </c>
      <c r="J19" t="str">
        <f>LOOKUP(B19,descriptions!$C:$C,descriptions!$D:$D)</f>
        <v>no calcomp</v>
      </c>
      <c r="K19" t="str">
        <f>LOOKUP(C19,descriptions!$C:$C,descriptions!$D:$D)</f>
        <v>no mlacomp</v>
      </c>
      <c r="L19" t="str">
        <f>LOOKUP(D19,descriptions!$C:$C,descriptions!$D:$D)</f>
        <v>fish &amp; surv length</v>
      </c>
      <c r="M19" t="str">
        <f>LOOKUP(E19,descriptions!$C:$C,descriptions!$D:$D)</f>
        <v>internal</v>
      </c>
      <c r="N19" t="str">
        <f>LOOKUP(F19,descriptions!$C:$C,descriptions!$D:$D)</f>
        <v>constant</v>
      </c>
    </row>
    <row r="20" spans="1:14" x14ac:dyDescent="0.25">
      <c r="A20" t="s">
        <v>8</v>
      </c>
      <c r="B20" t="s">
        <v>5</v>
      </c>
      <c r="C20" t="s">
        <v>20</v>
      </c>
      <c r="D20" t="s">
        <v>7</v>
      </c>
      <c r="E20" t="s">
        <v>23</v>
      </c>
      <c r="F20" t="s">
        <v>54</v>
      </c>
      <c r="G20" t="s">
        <v>61</v>
      </c>
      <c r="H20" t="str">
        <f>CONCATENATE(A20,"-",B20,"-",C20,"-",D20,"-",E20,"-",F20,"-",G20,"-")</f>
        <v>A30-C20-D0-L30-E0-F0-I0-</v>
      </c>
      <c r="I20" t="str">
        <f>LOOKUP(A20,descriptions!$C:$C,descriptions!$D:$D)</f>
        <v>fish &amp; surv length</v>
      </c>
      <c r="J20" t="str">
        <f>LOOKUP(B20,descriptions!$C:$C,descriptions!$D:$D)</f>
        <v>surv calcomp</v>
      </c>
      <c r="K20" t="str">
        <f>LOOKUP(C20,descriptions!$C:$C,descriptions!$D:$D)</f>
        <v>no mlacomp</v>
      </c>
      <c r="L20" t="str">
        <f>LOOKUP(D20,descriptions!$C:$C,descriptions!$D:$D)</f>
        <v>fish &amp; surv length</v>
      </c>
      <c r="M20" t="str">
        <f>LOOKUP(E20,descriptions!$C:$C,descriptions!$D:$D)</f>
        <v>fixed</v>
      </c>
      <c r="N20" t="str">
        <f>LOOKUP(F20,descriptions!$C:$C,descriptions!$D:$D)</f>
        <v>constant</v>
      </c>
    </row>
    <row r="21" spans="1:14" x14ac:dyDescent="0.25">
      <c r="A21" t="s">
        <v>8</v>
      </c>
      <c r="B21" t="s">
        <v>5</v>
      </c>
      <c r="C21" t="s">
        <v>20</v>
      </c>
      <c r="D21" t="s">
        <v>7</v>
      </c>
      <c r="E21" t="s">
        <v>19</v>
      </c>
      <c r="F21" t="s">
        <v>54</v>
      </c>
      <c r="G21" t="s">
        <v>61</v>
      </c>
      <c r="H21" t="str">
        <f>CONCATENATE(A21,"-",B21,"-",C21,"-",D21,"-",E21,"-",F21,"-",G21,"-")</f>
        <v>A30-C20-D0-L30-E1-F0-I0-</v>
      </c>
      <c r="I21" t="str">
        <f>LOOKUP(A21,descriptions!$C:$C,descriptions!$D:$D)</f>
        <v>fish &amp; surv length</v>
      </c>
      <c r="J21" t="str">
        <f>LOOKUP(B21,descriptions!$C:$C,descriptions!$D:$D)</f>
        <v>surv calcomp</v>
      </c>
      <c r="K21" t="str">
        <f>LOOKUP(C21,descriptions!$C:$C,descriptions!$D:$D)</f>
        <v>no mlacomp</v>
      </c>
      <c r="L21" t="str">
        <f>LOOKUP(D21,descriptions!$C:$C,descriptions!$D:$D)</f>
        <v>fish &amp; surv length</v>
      </c>
      <c r="M21" t="str">
        <f>LOOKUP(E21,descriptions!$C:$C,descriptions!$D:$D)</f>
        <v>internal</v>
      </c>
      <c r="N21" t="str">
        <f>LOOKUP(F21,descriptions!$C:$C,descriptions!$D:$D)</f>
        <v>constant</v>
      </c>
    </row>
    <row r="22" spans="1:14" x14ac:dyDescent="0.25">
      <c r="A22" t="s">
        <v>8</v>
      </c>
      <c r="B22" t="s">
        <v>13</v>
      </c>
      <c r="C22" t="s">
        <v>15</v>
      </c>
      <c r="D22" t="s">
        <v>7</v>
      </c>
      <c r="E22" t="s">
        <v>3</v>
      </c>
      <c r="F22" t="s">
        <v>54</v>
      </c>
      <c r="G22" t="s">
        <v>61</v>
      </c>
      <c r="H22" t="str">
        <f>CONCATENATE(A22,"-",B22,"-",C22,"-",D22,"-",E22,"-",F22,"-",G22,"-")</f>
        <v>A30-C0-D10-L30-E2-F0-I0-</v>
      </c>
      <c r="I22" t="str">
        <f>LOOKUP(A22,descriptions!$C:$C,descriptions!$D:$D)</f>
        <v>fish &amp; surv length</v>
      </c>
      <c r="J22" t="str">
        <f>LOOKUP(B22,descriptions!$C:$C,descriptions!$D:$D)</f>
        <v>no calcomp</v>
      </c>
      <c r="K22" t="str">
        <f>LOOKUP(C22,descriptions!$C:$C,descriptions!$D:$D)</f>
        <v>fish mlacomp</v>
      </c>
      <c r="L22" t="str">
        <f>LOOKUP(D22,descriptions!$C:$C,descriptions!$D:$D)</f>
        <v>fish &amp; surv length</v>
      </c>
      <c r="M22" t="str">
        <f>LOOKUP(E22,descriptions!$C:$C,descriptions!$D:$D)</f>
        <v>M150</v>
      </c>
      <c r="N22" t="str">
        <f>LOOKUP(F22,descriptions!$C:$C,descriptions!$D:$D)</f>
        <v>constant</v>
      </c>
    </row>
    <row r="23" spans="1:14" x14ac:dyDescent="0.25">
      <c r="A23" t="s">
        <v>8</v>
      </c>
      <c r="B23" t="s">
        <v>13</v>
      </c>
      <c r="C23" t="s">
        <v>15</v>
      </c>
      <c r="D23" t="s">
        <v>7</v>
      </c>
      <c r="E23" t="s">
        <v>73</v>
      </c>
      <c r="F23" t="s">
        <v>54</v>
      </c>
      <c r="G23" t="s">
        <v>61</v>
      </c>
      <c r="H23" t="s">
        <v>69</v>
      </c>
      <c r="I23" t="s">
        <v>0</v>
      </c>
      <c r="J23" t="s">
        <v>12</v>
      </c>
      <c r="K23" t="s">
        <v>14</v>
      </c>
      <c r="L23" t="s">
        <v>0</v>
      </c>
      <c r="M23" t="s">
        <v>48</v>
      </c>
      <c r="N23" t="s">
        <v>58</v>
      </c>
    </row>
    <row r="24" spans="1:14" x14ac:dyDescent="0.25">
      <c r="A24" t="s">
        <v>8</v>
      </c>
      <c r="B24" t="s">
        <v>13</v>
      </c>
      <c r="C24" t="s">
        <v>4</v>
      </c>
      <c r="D24" t="s">
        <v>7</v>
      </c>
      <c r="E24" t="s">
        <v>3</v>
      </c>
      <c r="F24" t="s">
        <v>54</v>
      </c>
      <c r="G24" t="s">
        <v>61</v>
      </c>
      <c r="H24" t="str">
        <f>CONCATENATE(A24,"-",B24,"-",C24,"-",D24,"-",E24,"-",F24,"-",G24,"-")</f>
        <v>A30-C0-D20-L30-E2-F0-I0-</v>
      </c>
      <c r="I24" t="str">
        <f>LOOKUP(A24,descriptions!$C:$C,descriptions!$D:$D)</f>
        <v>fish &amp; surv length</v>
      </c>
      <c r="J24" t="str">
        <f>LOOKUP(B24,descriptions!$C:$C,descriptions!$D:$D)</f>
        <v>no calcomp</v>
      </c>
      <c r="K24" t="str">
        <f>LOOKUP(C24,descriptions!$C:$C,descriptions!$D:$D)</f>
        <v>surv mlacomp</v>
      </c>
      <c r="L24" t="str">
        <f>LOOKUP(D24,descriptions!$C:$C,descriptions!$D:$D)</f>
        <v>fish &amp; surv length</v>
      </c>
      <c r="M24" t="str">
        <f>LOOKUP(E24,descriptions!$C:$C,descriptions!$D:$D)</f>
        <v>M150</v>
      </c>
      <c r="N24" t="str">
        <f>LOOKUP(F24,descriptions!$C:$C,descriptions!$D:$D)</f>
        <v>constant</v>
      </c>
    </row>
    <row r="25" spans="1:14" x14ac:dyDescent="0.25">
      <c r="A25" t="s">
        <v>8</v>
      </c>
      <c r="B25" t="s">
        <v>13</v>
      </c>
      <c r="C25" t="s">
        <v>4</v>
      </c>
      <c r="D25" t="s">
        <v>7</v>
      </c>
      <c r="E25" t="s">
        <v>73</v>
      </c>
      <c r="F25" t="s">
        <v>54</v>
      </c>
      <c r="G25" t="s">
        <v>61</v>
      </c>
      <c r="H25" t="s">
        <v>70</v>
      </c>
      <c r="I25" t="s">
        <v>0</v>
      </c>
      <c r="J25" t="s">
        <v>12</v>
      </c>
      <c r="K25" t="s">
        <v>1</v>
      </c>
      <c r="L25" t="s">
        <v>0</v>
      </c>
      <c r="M25" t="s">
        <v>48</v>
      </c>
      <c r="N25" t="s">
        <v>58</v>
      </c>
    </row>
    <row r="26" spans="1:14" x14ac:dyDescent="0.25">
      <c r="A26" t="s">
        <v>22</v>
      </c>
      <c r="B26" t="s">
        <v>13</v>
      </c>
      <c r="C26" t="s">
        <v>20</v>
      </c>
      <c r="D26" t="s">
        <v>17</v>
      </c>
      <c r="E26" t="s">
        <v>23</v>
      </c>
      <c r="F26" t="s">
        <v>55</v>
      </c>
      <c r="G26" t="s">
        <v>61</v>
      </c>
      <c r="H26" t="str">
        <f>CONCATENATE(A26,"-",B26,"-",C26,"-",D26,"-",E26,"-",F26,"-",G26,"-")</f>
        <v>A0-C0-D0-L10-E0-F1-I0-</v>
      </c>
      <c r="I26" t="str">
        <f>LOOKUP(A26,descriptions!$C:$C,descriptions!$D:$D)</f>
        <v>no age</v>
      </c>
      <c r="J26" t="str">
        <f>LOOKUP(B26,descriptions!$C:$C,descriptions!$D:$D)</f>
        <v>no calcomp</v>
      </c>
      <c r="K26" t="str">
        <f>LOOKUP(C26,descriptions!$C:$C,descriptions!$D:$D)</f>
        <v>no mlacomp</v>
      </c>
      <c r="L26" t="str">
        <f>LOOKUP(D26,descriptions!$C:$C,descriptions!$D:$D)</f>
        <v>fish length</v>
      </c>
      <c r="M26" t="str">
        <f>LOOKUP(E26,descriptions!$C:$C,descriptions!$D:$D)</f>
        <v>fixed</v>
      </c>
      <c r="N26" t="str">
        <f>LOOKUP(F26,descriptions!$C:$C,descriptions!$D:$D)</f>
        <v>contrast</v>
      </c>
    </row>
    <row r="27" spans="1:14" x14ac:dyDescent="0.25">
      <c r="A27" t="s">
        <v>22</v>
      </c>
      <c r="B27" t="s">
        <v>13</v>
      </c>
      <c r="C27" t="s">
        <v>20</v>
      </c>
      <c r="D27" t="s">
        <v>17</v>
      </c>
      <c r="E27" t="s">
        <v>19</v>
      </c>
      <c r="F27" t="s">
        <v>55</v>
      </c>
      <c r="G27" t="s">
        <v>61</v>
      </c>
      <c r="H27" t="str">
        <f>CONCATENATE(A27,"-",B27,"-",C27,"-",D27,"-",E27,"-",F27,"-",G27,"-")</f>
        <v>A0-C0-D0-L10-E1-F1-I0-</v>
      </c>
      <c r="I27" t="str">
        <f>LOOKUP(A27,descriptions!$C:$C,descriptions!$D:$D)</f>
        <v>no age</v>
      </c>
      <c r="J27" t="str">
        <f>LOOKUP(B27,descriptions!$C:$C,descriptions!$D:$D)</f>
        <v>no calcomp</v>
      </c>
      <c r="K27" t="str">
        <f>LOOKUP(C27,descriptions!$C:$C,descriptions!$D:$D)</f>
        <v>no mlacomp</v>
      </c>
      <c r="L27" t="str">
        <f>LOOKUP(D27,descriptions!$C:$C,descriptions!$D:$D)</f>
        <v>fish length</v>
      </c>
      <c r="M27" t="str">
        <f>LOOKUP(E27,descriptions!$C:$C,descriptions!$D:$D)</f>
        <v>internal</v>
      </c>
      <c r="N27" t="str">
        <f>LOOKUP(F27,descriptions!$C:$C,descriptions!$D:$D)</f>
        <v>contrast</v>
      </c>
    </row>
    <row r="28" spans="1:14" x14ac:dyDescent="0.25">
      <c r="A28" t="s">
        <v>10</v>
      </c>
      <c r="B28" t="s">
        <v>13</v>
      </c>
      <c r="C28" t="s">
        <v>20</v>
      </c>
      <c r="D28" t="s">
        <v>17</v>
      </c>
      <c r="E28" t="s">
        <v>23</v>
      </c>
      <c r="F28" t="s">
        <v>55</v>
      </c>
      <c r="G28" t="s">
        <v>61</v>
      </c>
      <c r="H28" t="str">
        <f>CONCATENATE(A28,"-",B28,"-",C28,"-",D28,"-",E28,"-",F28,"-",G28,"-")</f>
        <v>A10-C0-D0-L10-E0-F1-I0-</v>
      </c>
      <c r="I28" t="str">
        <f>LOOKUP(A28,descriptions!$C:$C,descriptions!$D:$D)</f>
        <v>fish age</v>
      </c>
      <c r="J28" t="str">
        <f>LOOKUP(B28,descriptions!$C:$C,descriptions!$D:$D)</f>
        <v>no calcomp</v>
      </c>
      <c r="K28" t="str">
        <f>LOOKUP(C28,descriptions!$C:$C,descriptions!$D:$D)</f>
        <v>no mlacomp</v>
      </c>
      <c r="L28" t="str">
        <f>LOOKUP(D28,descriptions!$C:$C,descriptions!$D:$D)</f>
        <v>fish length</v>
      </c>
      <c r="M28" t="str">
        <f>LOOKUP(E28,descriptions!$C:$C,descriptions!$D:$D)</f>
        <v>fixed</v>
      </c>
      <c r="N28" t="str">
        <f>LOOKUP(F28,descriptions!$C:$C,descriptions!$D:$D)</f>
        <v>contrast</v>
      </c>
    </row>
    <row r="29" spans="1:14" x14ac:dyDescent="0.25">
      <c r="A29" t="s">
        <v>10</v>
      </c>
      <c r="B29" t="s">
        <v>13</v>
      </c>
      <c r="C29" t="s">
        <v>20</v>
      </c>
      <c r="D29" t="s">
        <v>17</v>
      </c>
      <c r="E29" t="s">
        <v>19</v>
      </c>
      <c r="F29" t="s">
        <v>55</v>
      </c>
      <c r="G29" t="s">
        <v>61</v>
      </c>
      <c r="H29" t="str">
        <f>CONCATENATE(A29,"-",B29,"-",C29,"-",D29,"-",E29,"-",F29,"-",G29,"-")</f>
        <v>A10-C0-D0-L10-E1-F1-I0-</v>
      </c>
      <c r="I29" t="str">
        <f>LOOKUP(A29,descriptions!$C:$C,descriptions!$D:$D)</f>
        <v>fish age</v>
      </c>
      <c r="J29" t="str">
        <f>LOOKUP(B29,descriptions!$C:$C,descriptions!$D:$D)</f>
        <v>no calcomp</v>
      </c>
      <c r="K29" t="str">
        <f>LOOKUP(C29,descriptions!$C:$C,descriptions!$D:$D)</f>
        <v>no mlacomp</v>
      </c>
      <c r="L29" t="str">
        <f>LOOKUP(D29,descriptions!$C:$C,descriptions!$D:$D)</f>
        <v>fish length</v>
      </c>
      <c r="M29" t="str">
        <f>LOOKUP(E29,descriptions!$C:$C,descriptions!$D:$D)</f>
        <v>internal</v>
      </c>
      <c r="N29" t="str">
        <f>LOOKUP(F29,descriptions!$C:$C,descriptions!$D:$D)</f>
        <v>contrast</v>
      </c>
    </row>
    <row r="30" spans="1:14" x14ac:dyDescent="0.25">
      <c r="A30" t="s">
        <v>10</v>
      </c>
      <c r="B30" t="s">
        <v>13</v>
      </c>
      <c r="C30" t="s">
        <v>15</v>
      </c>
      <c r="D30" t="s">
        <v>17</v>
      </c>
      <c r="E30" t="s">
        <v>3</v>
      </c>
      <c r="F30" t="s">
        <v>55</v>
      </c>
      <c r="G30" t="s">
        <v>61</v>
      </c>
      <c r="H30" t="str">
        <f>CONCATENATE(A30,"-",B30,"-",C30,"-",D30,"-",E30,"-",F30,"-",G30,"-")</f>
        <v>A10-C0-D10-L10-E2-F1-I0-</v>
      </c>
      <c r="I30" t="str">
        <f>LOOKUP(A30,descriptions!$C:$C,descriptions!$D:$D)</f>
        <v>fish age</v>
      </c>
      <c r="J30" t="str">
        <f>LOOKUP(B30,descriptions!$C:$C,descriptions!$D:$D)</f>
        <v>no calcomp</v>
      </c>
      <c r="K30" t="str">
        <f>LOOKUP(C30,descriptions!$C:$C,descriptions!$D:$D)</f>
        <v>fish mlacomp</v>
      </c>
      <c r="L30" t="str">
        <f>LOOKUP(D30,descriptions!$C:$C,descriptions!$D:$D)</f>
        <v>fish length</v>
      </c>
      <c r="M30" t="str">
        <f>LOOKUP(E30,descriptions!$C:$C,descriptions!$D:$D)</f>
        <v>M150</v>
      </c>
      <c r="N30" t="str">
        <f>LOOKUP(F30,descriptions!$C:$C,descriptions!$D:$D)</f>
        <v>contrast</v>
      </c>
    </row>
    <row r="31" spans="1:14" x14ac:dyDescent="0.25">
      <c r="A31" t="s">
        <v>10</v>
      </c>
      <c r="B31" t="s">
        <v>13</v>
      </c>
      <c r="C31" t="s">
        <v>15</v>
      </c>
      <c r="D31" t="s">
        <v>17</v>
      </c>
      <c r="E31" t="s">
        <v>73</v>
      </c>
      <c r="F31" t="s">
        <v>55</v>
      </c>
      <c r="G31" t="s">
        <v>61</v>
      </c>
      <c r="H31" t="s">
        <v>64</v>
      </c>
      <c r="I31" t="s">
        <v>9</v>
      </c>
      <c r="J31" t="s">
        <v>12</v>
      </c>
      <c r="K31" t="s">
        <v>14</v>
      </c>
      <c r="L31" t="s">
        <v>16</v>
      </c>
      <c r="M31" t="s">
        <v>48</v>
      </c>
      <c r="N31" t="s">
        <v>59</v>
      </c>
    </row>
    <row r="32" spans="1:14" x14ac:dyDescent="0.25">
      <c r="A32" t="s">
        <v>8</v>
      </c>
      <c r="B32" t="s">
        <v>13</v>
      </c>
      <c r="C32" t="s">
        <v>20</v>
      </c>
      <c r="D32" t="s">
        <v>17</v>
      </c>
      <c r="E32" t="s">
        <v>23</v>
      </c>
      <c r="F32" t="s">
        <v>55</v>
      </c>
      <c r="G32" t="s">
        <v>61</v>
      </c>
      <c r="H32" t="str">
        <f>CONCATENATE(A32,"-",B32,"-",C32,"-",D32,"-",E32,"-",F32,"-",G32,"-")</f>
        <v>A30-C0-D0-L10-E0-F1-I0-</v>
      </c>
      <c r="I32" t="str">
        <f>LOOKUP(A32,descriptions!$C:$C,descriptions!$D:$D)</f>
        <v>fish &amp; surv length</v>
      </c>
      <c r="J32" t="str">
        <f>LOOKUP(B32,descriptions!$C:$C,descriptions!$D:$D)</f>
        <v>no calcomp</v>
      </c>
      <c r="K32" t="str">
        <f>LOOKUP(C32,descriptions!$C:$C,descriptions!$D:$D)</f>
        <v>no mlacomp</v>
      </c>
      <c r="L32" t="str">
        <f>LOOKUP(D32,descriptions!$C:$C,descriptions!$D:$D)</f>
        <v>fish length</v>
      </c>
      <c r="M32" t="str">
        <f>LOOKUP(E32,descriptions!$C:$C,descriptions!$D:$D)</f>
        <v>fixed</v>
      </c>
      <c r="N32" t="str">
        <f>LOOKUP(F32,descriptions!$C:$C,descriptions!$D:$D)</f>
        <v>contrast</v>
      </c>
    </row>
    <row r="33" spans="1:14" x14ac:dyDescent="0.25">
      <c r="A33" t="s">
        <v>8</v>
      </c>
      <c r="B33" t="s">
        <v>13</v>
      </c>
      <c r="C33" t="s">
        <v>20</v>
      </c>
      <c r="D33" t="s">
        <v>17</v>
      </c>
      <c r="E33" t="s">
        <v>19</v>
      </c>
      <c r="F33" t="s">
        <v>55</v>
      </c>
      <c r="G33" t="s">
        <v>61</v>
      </c>
      <c r="H33" t="str">
        <f>CONCATENATE(A33,"-",B33,"-",C33,"-",D33,"-",E33,"-",F33,"-",G33,"-")</f>
        <v>A30-C0-D0-L10-E1-F1-I0-</v>
      </c>
      <c r="I33" t="str">
        <f>LOOKUP(A33,descriptions!$C:$C,descriptions!$D:$D)</f>
        <v>fish &amp; surv length</v>
      </c>
      <c r="J33" t="str">
        <f>LOOKUP(B33,descriptions!$C:$C,descriptions!$D:$D)</f>
        <v>no calcomp</v>
      </c>
      <c r="K33" t="str">
        <f>LOOKUP(C33,descriptions!$C:$C,descriptions!$D:$D)</f>
        <v>no mlacomp</v>
      </c>
      <c r="L33" t="str">
        <f>LOOKUP(D33,descriptions!$C:$C,descriptions!$D:$D)</f>
        <v>fish length</v>
      </c>
      <c r="M33" t="str">
        <f>LOOKUP(E33,descriptions!$C:$C,descriptions!$D:$D)</f>
        <v>internal</v>
      </c>
      <c r="N33" t="str">
        <f>LOOKUP(F33,descriptions!$C:$C,descriptions!$D:$D)</f>
        <v>contrast</v>
      </c>
    </row>
    <row r="34" spans="1:14" x14ac:dyDescent="0.25">
      <c r="A34" t="s">
        <v>8</v>
      </c>
      <c r="B34" t="s">
        <v>13</v>
      </c>
      <c r="C34" t="s">
        <v>15</v>
      </c>
      <c r="D34" t="s">
        <v>17</v>
      </c>
      <c r="E34" t="s">
        <v>3</v>
      </c>
      <c r="F34" t="s">
        <v>55</v>
      </c>
      <c r="G34" t="s">
        <v>61</v>
      </c>
      <c r="H34" t="str">
        <f>CONCATENATE(A34,"-",B34,"-",C34,"-",D34,"-",E34,"-",F34,"-",G34,"-")</f>
        <v>A30-C0-D10-L10-E2-F1-I0-</v>
      </c>
      <c r="I34" t="str">
        <f>LOOKUP(A34,descriptions!$C:$C,descriptions!$D:$D)</f>
        <v>fish &amp; surv length</v>
      </c>
      <c r="J34" t="str">
        <f>LOOKUP(B34,descriptions!$C:$C,descriptions!$D:$D)</f>
        <v>no calcomp</v>
      </c>
      <c r="K34" t="str">
        <f>LOOKUP(C34,descriptions!$C:$C,descriptions!$D:$D)</f>
        <v>fish mlacomp</v>
      </c>
      <c r="L34" t="str">
        <f>LOOKUP(D34,descriptions!$C:$C,descriptions!$D:$D)</f>
        <v>fish length</v>
      </c>
      <c r="M34" t="str">
        <f>LOOKUP(E34,descriptions!$C:$C,descriptions!$D:$D)</f>
        <v>M150</v>
      </c>
      <c r="N34" t="str">
        <f>LOOKUP(F34,descriptions!$C:$C,descriptions!$D:$D)</f>
        <v>contrast</v>
      </c>
    </row>
    <row r="35" spans="1:14" x14ac:dyDescent="0.25">
      <c r="A35" t="s">
        <v>8</v>
      </c>
      <c r="B35" t="s">
        <v>13</v>
      </c>
      <c r="C35" t="s">
        <v>15</v>
      </c>
      <c r="D35" t="s">
        <v>17</v>
      </c>
      <c r="E35" t="s">
        <v>73</v>
      </c>
      <c r="F35" t="s">
        <v>55</v>
      </c>
      <c r="G35" t="s">
        <v>61</v>
      </c>
      <c r="H35" t="s">
        <v>68</v>
      </c>
      <c r="I35" t="s">
        <v>0</v>
      </c>
      <c r="J35" t="s">
        <v>12</v>
      </c>
      <c r="K35" t="s">
        <v>14</v>
      </c>
      <c r="L35" t="s">
        <v>16</v>
      </c>
      <c r="M35" t="s">
        <v>48</v>
      </c>
      <c r="N35" t="s">
        <v>59</v>
      </c>
    </row>
    <row r="36" spans="1:14" x14ac:dyDescent="0.25">
      <c r="A36" t="s">
        <v>22</v>
      </c>
      <c r="B36" t="s">
        <v>13</v>
      </c>
      <c r="C36" t="s">
        <v>20</v>
      </c>
      <c r="D36" t="s">
        <v>7</v>
      </c>
      <c r="E36" t="s">
        <v>23</v>
      </c>
      <c r="F36" t="s">
        <v>55</v>
      </c>
      <c r="G36" t="s">
        <v>61</v>
      </c>
      <c r="H36" t="str">
        <f>CONCATENATE(A36,"-",B36,"-",C36,"-",D36,"-",E36,"-",F36,"-",G36,"-")</f>
        <v>A0-C0-D0-L30-E0-F1-I0-</v>
      </c>
      <c r="I36" t="str">
        <f>LOOKUP(A36,descriptions!$C:$C,descriptions!$D:$D)</f>
        <v>no age</v>
      </c>
      <c r="J36" t="str">
        <f>LOOKUP(B36,descriptions!$C:$C,descriptions!$D:$D)</f>
        <v>no calcomp</v>
      </c>
      <c r="K36" t="str">
        <f>LOOKUP(C36,descriptions!$C:$C,descriptions!$D:$D)</f>
        <v>no mlacomp</v>
      </c>
      <c r="L36" t="str">
        <f>LOOKUP(D36,descriptions!$C:$C,descriptions!$D:$D)</f>
        <v>fish &amp; surv length</v>
      </c>
      <c r="M36" t="str">
        <f>LOOKUP(E36,descriptions!$C:$C,descriptions!$D:$D)</f>
        <v>fixed</v>
      </c>
      <c r="N36" t="str">
        <f>LOOKUP(F36,descriptions!$C:$C,descriptions!$D:$D)</f>
        <v>contrast</v>
      </c>
    </row>
    <row r="37" spans="1:14" x14ac:dyDescent="0.25">
      <c r="A37" t="s">
        <v>22</v>
      </c>
      <c r="B37" t="s">
        <v>13</v>
      </c>
      <c r="C37" t="s">
        <v>20</v>
      </c>
      <c r="D37" t="s">
        <v>7</v>
      </c>
      <c r="E37" t="s">
        <v>19</v>
      </c>
      <c r="F37" t="s">
        <v>55</v>
      </c>
      <c r="G37" t="s">
        <v>61</v>
      </c>
      <c r="H37" t="str">
        <f>CONCATENATE(A37,"-",B37,"-",C37,"-",D37,"-",E37,"-",F37,"-",G37,"-")</f>
        <v>A0-C0-D0-L30-E1-F1-I0-</v>
      </c>
      <c r="I37" t="str">
        <f>LOOKUP(A37,descriptions!$C:$C,descriptions!$D:$D)</f>
        <v>no age</v>
      </c>
      <c r="J37" t="str">
        <f>LOOKUP(B37,descriptions!$C:$C,descriptions!$D:$D)</f>
        <v>no calcomp</v>
      </c>
      <c r="K37" t="str">
        <f>LOOKUP(C37,descriptions!$C:$C,descriptions!$D:$D)</f>
        <v>no mlacomp</v>
      </c>
      <c r="L37" t="str">
        <f>LOOKUP(D37,descriptions!$C:$C,descriptions!$D:$D)</f>
        <v>fish &amp; surv length</v>
      </c>
      <c r="M37" t="str">
        <f>LOOKUP(E37,descriptions!$C:$C,descriptions!$D:$D)</f>
        <v>internal</v>
      </c>
      <c r="N37" t="str">
        <f>LOOKUP(F37,descriptions!$C:$C,descriptions!$D:$D)</f>
        <v>contrast</v>
      </c>
    </row>
    <row r="38" spans="1:14" x14ac:dyDescent="0.25">
      <c r="A38" t="s">
        <v>10</v>
      </c>
      <c r="B38" t="s">
        <v>13</v>
      </c>
      <c r="C38" t="s">
        <v>20</v>
      </c>
      <c r="D38" t="s">
        <v>7</v>
      </c>
      <c r="E38" t="s">
        <v>23</v>
      </c>
      <c r="F38" t="s">
        <v>55</v>
      </c>
      <c r="G38" t="s">
        <v>61</v>
      </c>
      <c r="H38" t="str">
        <f>CONCATENATE(A38,"-",B38,"-",C38,"-",D38,"-",E38,"-",F38,"-",G38,"-")</f>
        <v>A10-C0-D0-L30-E0-F1-I0-</v>
      </c>
      <c r="I38" t="str">
        <f>LOOKUP(A38,descriptions!$C:$C,descriptions!$D:$D)</f>
        <v>fish age</v>
      </c>
      <c r="J38" t="str">
        <f>LOOKUP(B38,descriptions!$C:$C,descriptions!$D:$D)</f>
        <v>no calcomp</v>
      </c>
      <c r="K38" t="str">
        <f>LOOKUP(C38,descriptions!$C:$C,descriptions!$D:$D)</f>
        <v>no mlacomp</v>
      </c>
      <c r="L38" t="str">
        <f>LOOKUP(D38,descriptions!$C:$C,descriptions!$D:$D)</f>
        <v>fish &amp; surv length</v>
      </c>
      <c r="M38" t="str">
        <f>LOOKUP(E38,descriptions!$C:$C,descriptions!$D:$D)</f>
        <v>fixed</v>
      </c>
      <c r="N38" t="str">
        <f>LOOKUP(F38,descriptions!$C:$C,descriptions!$D:$D)</f>
        <v>contrast</v>
      </c>
    </row>
    <row r="39" spans="1:14" x14ac:dyDescent="0.25">
      <c r="A39" t="s">
        <v>10</v>
      </c>
      <c r="B39" t="s">
        <v>13</v>
      </c>
      <c r="C39" t="s">
        <v>20</v>
      </c>
      <c r="D39" t="s">
        <v>7</v>
      </c>
      <c r="E39" t="s">
        <v>19</v>
      </c>
      <c r="F39" t="s">
        <v>55</v>
      </c>
      <c r="G39" t="s">
        <v>61</v>
      </c>
      <c r="H39" t="str">
        <f>CONCATENATE(A39,"-",B39,"-",C39,"-",D39,"-",E39,"-",F39,"-",G39,"-")</f>
        <v>A10-C0-D0-L30-E1-F1-I0-</v>
      </c>
      <c r="I39" t="str">
        <f>LOOKUP(A39,descriptions!$C:$C,descriptions!$D:$D)</f>
        <v>fish age</v>
      </c>
      <c r="J39" t="str">
        <f>LOOKUP(B39,descriptions!$C:$C,descriptions!$D:$D)</f>
        <v>no calcomp</v>
      </c>
      <c r="K39" t="str">
        <f>LOOKUP(C39,descriptions!$C:$C,descriptions!$D:$D)</f>
        <v>no mlacomp</v>
      </c>
      <c r="L39" t="str">
        <f>LOOKUP(D39,descriptions!$C:$C,descriptions!$D:$D)</f>
        <v>fish &amp; surv length</v>
      </c>
      <c r="M39" t="str">
        <f>LOOKUP(E39,descriptions!$C:$C,descriptions!$D:$D)</f>
        <v>internal</v>
      </c>
      <c r="N39" t="str">
        <f>LOOKUP(F39,descriptions!$C:$C,descriptions!$D:$D)</f>
        <v>contrast</v>
      </c>
    </row>
    <row r="40" spans="1:14" x14ac:dyDescent="0.25">
      <c r="A40" t="s">
        <v>10</v>
      </c>
      <c r="B40" t="s">
        <v>13</v>
      </c>
      <c r="C40" t="s">
        <v>15</v>
      </c>
      <c r="D40" t="s">
        <v>7</v>
      </c>
      <c r="E40" t="s">
        <v>3</v>
      </c>
      <c r="F40" t="s">
        <v>55</v>
      </c>
      <c r="G40" t="s">
        <v>61</v>
      </c>
      <c r="H40" t="str">
        <f>CONCATENATE(A40,"-",B40,"-",C40,"-",D40,"-",E40,"-",F40,"-",G40,"-")</f>
        <v>A10-C0-D10-L30-E2-F1-I0-</v>
      </c>
      <c r="I40" t="str">
        <f>LOOKUP(A40,descriptions!$C:$C,descriptions!$D:$D)</f>
        <v>fish age</v>
      </c>
      <c r="J40" t="str">
        <f>LOOKUP(B40,descriptions!$C:$C,descriptions!$D:$D)</f>
        <v>no calcomp</v>
      </c>
      <c r="K40" t="str">
        <f>LOOKUP(C40,descriptions!$C:$C,descriptions!$D:$D)</f>
        <v>fish mlacomp</v>
      </c>
      <c r="L40" t="str">
        <f>LOOKUP(D40,descriptions!$C:$C,descriptions!$D:$D)</f>
        <v>fish &amp; surv length</v>
      </c>
      <c r="M40" t="str">
        <f>LOOKUP(E40,descriptions!$C:$C,descriptions!$D:$D)</f>
        <v>M150</v>
      </c>
      <c r="N40" t="str">
        <f>LOOKUP(F40,descriptions!$C:$C,descriptions!$D:$D)</f>
        <v>contrast</v>
      </c>
    </row>
    <row r="41" spans="1:14" x14ac:dyDescent="0.25">
      <c r="A41" t="s">
        <v>10</v>
      </c>
      <c r="B41" t="s">
        <v>13</v>
      </c>
      <c r="C41" t="s">
        <v>15</v>
      </c>
      <c r="D41" t="s">
        <v>7</v>
      </c>
      <c r="E41" t="s">
        <v>73</v>
      </c>
      <c r="F41" t="s">
        <v>55</v>
      </c>
      <c r="G41" t="s">
        <v>61</v>
      </c>
      <c r="H41" t="s">
        <v>66</v>
      </c>
      <c r="I41" t="s">
        <v>9</v>
      </c>
      <c r="J41" t="s">
        <v>12</v>
      </c>
      <c r="K41" t="s">
        <v>14</v>
      </c>
      <c r="L41" t="s">
        <v>0</v>
      </c>
      <c r="M41" t="s">
        <v>48</v>
      </c>
      <c r="N41" t="s">
        <v>59</v>
      </c>
    </row>
    <row r="42" spans="1:14" x14ac:dyDescent="0.25">
      <c r="A42" t="s">
        <v>8</v>
      </c>
      <c r="B42" t="s">
        <v>13</v>
      </c>
      <c r="C42" t="s">
        <v>20</v>
      </c>
      <c r="D42" t="s">
        <v>7</v>
      </c>
      <c r="E42" t="s">
        <v>23</v>
      </c>
      <c r="F42" t="s">
        <v>55</v>
      </c>
      <c r="G42" t="s">
        <v>61</v>
      </c>
      <c r="H42" t="str">
        <f>CONCATENATE(A42,"-",B42,"-",C42,"-",D42,"-",E42,"-",F42,"-",G42,"-")</f>
        <v>A30-C0-D0-L30-E0-F1-I0-</v>
      </c>
      <c r="I42" t="str">
        <f>LOOKUP(A42,descriptions!$C:$C,descriptions!$D:$D)</f>
        <v>fish &amp; surv length</v>
      </c>
      <c r="J42" t="str">
        <f>LOOKUP(B42,descriptions!$C:$C,descriptions!$D:$D)</f>
        <v>no calcomp</v>
      </c>
      <c r="K42" t="str">
        <f>LOOKUP(C42,descriptions!$C:$C,descriptions!$D:$D)</f>
        <v>no mlacomp</v>
      </c>
      <c r="L42" t="str">
        <f>LOOKUP(D42,descriptions!$C:$C,descriptions!$D:$D)</f>
        <v>fish &amp; surv length</v>
      </c>
      <c r="M42" t="str">
        <f>LOOKUP(E42,descriptions!$C:$C,descriptions!$D:$D)</f>
        <v>fixed</v>
      </c>
      <c r="N42" t="str">
        <f>LOOKUP(F42,descriptions!$C:$C,descriptions!$D:$D)</f>
        <v>contrast</v>
      </c>
    </row>
    <row r="43" spans="1:14" x14ac:dyDescent="0.25">
      <c r="A43" t="s">
        <v>8</v>
      </c>
      <c r="B43" t="s">
        <v>13</v>
      </c>
      <c r="C43" t="s">
        <v>20</v>
      </c>
      <c r="D43" t="s">
        <v>7</v>
      </c>
      <c r="E43" t="s">
        <v>19</v>
      </c>
      <c r="F43" t="s">
        <v>55</v>
      </c>
      <c r="G43" t="s">
        <v>61</v>
      </c>
      <c r="H43" t="str">
        <f>CONCATENATE(A43,"-",B43,"-",C43,"-",D43,"-",E43,"-",F43,"-",G43,"-")</f>
        <v>A30-C0-D0-L30-E1-F1-I0-</v>
      </c>
      <c r="I43" t="str">
        <f>LOOKUP(A43,descriptions!$C:$C,descriptions!$D:$D)</f>
        <v>fish &amp; surv length</v>
      </c>
      <c r="J43" t="str">
        <f>LOOKUP(B43,descriptions!$C:$C,descriptions!$D:$D)</f>
        <v>no calcomp</v>
      </c>
      <c r="K43" t="str">
        <f>LOOKUP(C43,descriptions!$C:$C,descriptions!$D:$D)</f>
        <v>no mlacomp</v>
      </c>
      <c r="L43" t="str">
        <f>LOOKUP(D43,descriptions!$C:$C,descriptions!$D:$D)</f>
        <v>fish &amp; surv length</v>
      </c>
      <c r="M43" t="str">
        <f>LOOKUP(E43,descriptions!$C:$C,descriptions!$D:$D)</f>
        <v>internal</v>
      </c>
      <c r="N43" t="str">
        <f>LOOKUP(F43,descriptions!$C:$C,descriptions!$D:$D)</f>
        <v>contrast</v>
      </c>
    </row>
    <row r="44" spans="1:14" x14ac:dyDescent="0.25">
      <c r="A44" t="s">
        <v>8</v>
      </c>
      <c r="B44" t="s">
        <v>5</v>
      </c>
      <c r="C44" t="s">
        <v>20</v>
      </c>
      <c r="D44" t="s">
        <v>7</v>
      </c>
      <c r="E44" t="s">
        <v>23</v>
      </c>
      <c r="F44" t="s">
        <v>55</v>
      </c>
      <c r="G44" t="s">
        <v>61</v>
      </c>
      <c r="H44" t="str">
        <f>CONCATENATE(A44,"-",B44,"-",C44,"-",D44,"-",E44,"-",F44,"-",G44,"-")</f>
        <v>A30-C20-D0-L30-E0-F1-I0-</v>
      </c>
      <c r="I44" t="str">
        <f>LOOKUP(A44,descriptions!$C:$C,descriptions!$D:$D)</f>
        <v>fish &amp; surv length</v>
      </c>
      <c r="J44" t="str">
        <f>LOOKUP(B44,descriptions!$C:$C,descriptions!$D:$D)</f>
        <v>surv calcomp</v>
      </c>
      <c r="K44" t="str">
        <f>LOOKUP(C44,descriptions!$C:$C,descriptions!$D:$D)</f>
        <v>no mlacomp</v>
      </c>
      <c r="L44" t="str">
        <f>LOOKUP(D44,descriptions!$C:$C,descriptions!$D:$D)</f>
        <v>fish &amp; surv length</v>
      </c>
      <c r="M44" t="str">
        <f>LOOKUP(E44,descriptions!$C:$C,descriptions!$D:$D)</f>
        <v>fixed</v>
      </c>
      <c r="N44" t="str">
        <f>LOOKUP(F44,descriptions!$C:$C,descriptions!$D:$D)</f>
        <v>contrast</v>
      </c>
    </row>
    <row r="45" spans="1:14" x14ac:dyDescent="0.25">
      <c r="A45" t="s">
        <v>8</v>
      </c>
      <c r="B45" t="s">
        <v>5</v>
      </c>
      <c r="C45" t="s">
        <v>20</v>
      </c>
      <c r="D45" t="s">
        <v>7</v>
      </c>
      <c r="E45" t="s">
        <v>19</v>
      </c>
      <c r="F45" t="s">
        <v>55</v>
      </c>
      <c r="G45" t="s">
        <v>61</v>
      </c>
      <c r="H45" t="str">
        <f>CONCATENATE(A45,"-",B45,"-",C45,"-",D45,"-",E45,"-",F45,"-",G45,"-")</f>
        <v>A30-C20-D0-L30-E1-F1-I0-</v>
      </c>
      <c r="I45" t="str">
        <f>LOOKUP(A45,descriptions!$C:$C,descriptions!$D:$D)</f>
        <v>fish &amp; surv length</v>
      </c>
      <c r="J45" t="str">
        <f>LOOKUP(B45,descriptions!$C:$C,descriptions!$D:$D)</f>
        <v>surv calcomp</v>
      </c>
      <c r="K45" t="str">
        <f>LOOKUP(C45,descriptions!$C:$C,descriptions!$D:$D)</f>
        <v>no mlacomp</v>
      </c>
      <c r="L45" t="str">
        <f>LOOKUP(D45,descriptions!$C:$C,descriptions!$D:$D)</f>
        <v>fish &amp; surv length</v>
      </c>
      <c r="M45" t="str">
        <f>LOOKUP(E45,descriptions!$C:$C,descriptions!$D:$D)</f>
        <v>internal</v>
      </c>
      <c r="N45" t="str">
        <f>LOOKUP(F45,descriptions!$C:$C,descriptions!$D:$D)</f>
        <v>contrast</v>
      </c>
    </row>
    <row r="46" spans="1:14" x14ac:dyDescent="0.25">
      <c r="A46" t="s">
        <v>8</v>
      </c>
      <c r="B46" t="s">
        <v>13</v>
      </c>
      <c r="C46" t="s">
        <v>15</v>
      </c>
      <c r="D46" t="s">
        <v>7</v>
      </c>
      <c r="E46" t="s">
        <v>3</v>
      </c>
      <c r="F46" t="s">
        <v>55</v>
      </c>
      <c r="G46" t="s">
        <v>61</v>
      </c>
      <c r="H46" t="str">
        <f>CONCATENATE(A46,"-",B46,"-",C46,"-",D46,"-",E46,"-",F46,"-",G46,"-")</f>
        <v>A30-C0-D10-L30-E2-F1-I0-</v>
      </c>
      <c r="I46" t="str">
        <f>LOOKUP(A46,descriptions!$C:$C,descriptions!$D:$D)</f>
        <v>fish &amp; surv length</v>
      </c>
      <c r="J46" t="str">
        <f>LOOKUP(B46,descriptions!$C:$C,descriptions!$D:$D)</f>
        <v>no calcomp</v>
      </c>
      <c r="K46" t="str">
        <f>LOOKUP(C46,descriptions!$C:$C,descriptions!$D:$D)</f>
        <v>fish mlacomp</v>
      </c>
      <c r="L46" t="str">
        <f>LOOKUP(D46,descriptions!$C:$C,descriptions!$D:$D)</f>
        <v>fish &amp; surv length</v>
      </c>
      <c r="M46" t="str">
        <f>LOOKUP(E46,descriptions!$C:$C,descriptions!$D:$D)</f>
        <v>M150</v>
      </c>
      <c r="N46" t="str">
        <f>LOOKUP(F46,descriptions!$C:$C,descriptions!$D:$D)</f>
        <v>contrast</v>
      </c>
    </row>
    <row r="47" spans="1:14" x14ac:dyDescent="0.25">
      <c r="A47" t="s">
        <v>8</v>
      </c>
      <c r="B47" t="s">
        <v>13</v>
      </c>
      <c r="C47" t="s">
        <v>15</v>
      </c>
      <c r="D47" t="s">
        <v>7</v>
      </c>
      <c r="E47" t="s">
        <v>73</v>
      </c>
      <c r="F47" t="s">
        <v>55</v>
      </c>
      <c r="G47" t="s">
        <v>61</v>
      </c>
      <c r="H47" t="s">
        <v>71</v>
      </c>
      <c r="I47" t="s">
        <v>0</v>
      </c>
      <c r="J47" t="s">
        <v>12</v>
      </c>
      <c r="K47" t="s">
        <v>14</v>
      </c>
      <c r="L47" t="s">
        <v>0</v>
      </c>
      <c r="M47" t="s">
        <v>48</v>
      </c>
      <c r="N47" t="s">
        <v>59</v>
      </c>
    </row>
    <row r="48" spans="1:14" x14ac:dyDescent="0.25">
      <c r="A48" t="s">
        <v>8</v>
      </c>
      <c r="B48" t="s">
        <v>13</v>
      </c>
      <c r="C48" t="s">
        <v>4</v>
      </c>
      <c r="D48" t="s">
        <v>7</v>
      </c>
      <c r="E48" t="s">
        <v>3</v>
      </c>
      <c r="F48" t="s">
        <v>55</v>
      </c>
      <c r="G48" t="s">
        <v>61</v>
      </c>
      <c r="H48" t="str">
        <f>CONCATENATE(A48,"-",B48,"-",C48,"-",D48,"-",E48,"-",F48,"-",G48,"-")</f>
        <v>A30-C0-D20-L30-E2-F1-I0-</v>
      </c>
      <c r="I48" t="str">
        <f>LOOKUP(A48,descriptions!$C:$C,descriptions!$D:$D)</f>
        <v>fish &amp; surv length</v>
      </c>
      <c r="J48" t="str">
        <f>LOOKUP(B48,descriptions!$C:$C,descriptions!$D:$D)</f>
        <v>no calcomp</v>
      </c>
      <c r="K48" t="str">
        <f>LOOKUP(C48,descriptions!$C:$C,descriptions!$D:$D)</f>
        <v>surv mlacomp</v>
      </c>
      <c r="L48" t="str">
        <f>LOOKUP(D48,descriptions!$C:$C,descriptions!$D:$D)</f>
        <v>fish &amp; surv length</v>
      </c>
      <c r="M48" t="str">
        <f>LOOKUP(E48,descriptions!$C:$C,descriptions!$D:$D)</f>
        <v>M150</v>
      </c>
      <c r="N48" t="str">
        <f>LOOKUP(F48,descriptions!$C:$C,descriptions!$D:$D)</f>
        <v>contrast</v>
      </c>
    </row>
    <row r="49" spans="1:14" x14ac:dyDescent="0.25">
      <c r="A49" t="s">
        <v>8</v>
      </c>
      <c r="B49" t="s">
        <v>13</v>
      </c>
      <c r="C49" t="s">
        <v>4</v>
      </c>
      <c r="D49" t="s">
        <v>7</v>
      </c>
      <c r="E49" t="s">
        <v>73</v>
      </c>
      <c r="F49" t="s">
        <v>55</v>
      </c>
      <c r="G49" t="s">
        <v>61</v>
      </c>
      <c r="H49" t="s">
        <v>72</v>
      </c>
      <c r="I49" t="s">
        <v>0</v>
      </c>
      <c r="J49" t="s">
        <v>12</v>
      </c>
      <c r="K49" t="s">
        <v>1</v>
      </c>
      <c r="L49" t="s">
        <v>0</v>
      </c>
      <c r="M49" t="s">
        <v>48</v>
      </c>
      <c r="N49" t="s">
        <v>59</v>
      </c>
    </row>
    <row r="50" spans="1:14" x14ac:dyDescent="0.25">
      <c r="A50" t="s">
        <v>10</v>
      </c>
      <c r="B50" t="s">
        <v>13</v>
      </c>
      <c r="C50" t="s">
        <v>20</v>
      </c>
      <c r="D50" t="s">
        <v>17</v>
      </c>
      <c r="E50" t="s">
        <v>74</v>
      </c>
      <c r="F50" t="s">
        <v>55</v>
      </c>
      <c r="G50" t="s">
        <v>61</v>
      </c>
      <c r="H50" t="str">
        <f>CONCATENATE(A50,"-",B50,"-",C50,"-",D50,"-",E50,"-",F50,"-",G50,"-")</f>
        <v>A10-C0-D0-L10-E10-F1-I0-</v>
      </c>
      <c r="I50" t="str">
        <f>LOOKUP(A50,descriptions!$C:$C,descriptions!$D:$D)</f>
        <v>fish age</v>
      </c>
      <c r="J50" t="str">
        <f>LOOKUP(B50,descriptions!$C:$C,descriptions!$D:$D)</f>
        <v>no calcomp</v>
      </c>
      <c r="K50" t="str">
        <f>LOOKUP(C50,descriptions!$C:$C,descriptions!$D:$D)</f>
        <v>no mlacomp</v>
      </c>
      <c r="L50" t="str">
        <f>LOOKUP(D50,descriptions!$C:$C,descriptions!$D:$D)</f>
        <v>fish length</v>
      </c>
      <c r="M50" t="str">
        <f>LOOKUP(E50,descriptions!$C:$C,descriptions!$D:$D)</f>
        <v>M50</v>
      </c>
      <c r="N50" t="str">
        <f>LOOKUP(F50,descriptions!$C:$C,descriptions!$D:$D)</f>
        <v>contrast</v>
      </c>
    </row>
    <row r="51" spans="1:14" x14ac:dyDescent="0.25">
      <c r="A51" t="s">
        <v>10</v>
      </c>
      <c r="B51" t="s">
        <v>13</v>
      </c>
      <c r="C51" t="s">
        <v>15</v>
      </c>
      <c r="D51" t="s">
        <v>17</v>
      </c>
      <c r="E51" t="s">
        <v>74</v>
      </c>
      <c r="F51" t="s">
        <v>55</v>
      </c>
      <c r="G51" t="s">
        <v>61</v>
      </c>
      <c r="H51" t="str">
        <f>CONCATENATE(A51,"-",B51,"-",C51,"-",D51,"-",E51,"-",F51,"-",G51,"-")</f>
        <v>A10-C0-D10-L10-E10-F1-I0-</v>
      </c>
      <c r="I51" t="str">
        <f>LOOKUP(A51,descriptions!$C:$C,descriptions!$D:$D)</f>
        <v>fish age</v>
      </c>
      <c r="J51" t="str">
        <f>LOOKUP(B51,descriptions!$C:$C,descriptions!$D:$D)</f>
        <v>no calcomp</v>
      </c>
      <c r="K51" t="str">
        <f>LOOKUP(C51,descriptions!$C:$C,descriptions!$D:$D)</f>
        <v>fish mlacomp</v>
      </c>
      <c r="L51" t="str">
        <f>LOOKUP(D51,descriptions!$C:$C,descriptions!$D:$D)</f>
        <v>fish length</v>
      </c>
      <c r="M51" t="str">
        <f>LOOKUP(E51,descriptions!$C:$C,descriptions!$D:$D)</f>
        <v>M50</v>
      </c>
      <c r="N51" t="str">
        <f>LOOKUP(F51,descriptions!$C:$C,descriptions!$D:$D)</f>
        <v>contrast</v>
      </c>
    </row>
    <row r="52" spans="1:14" x14ac:dyDescent="0.25">
      <c r="A52" t="s">
        <v>10</v>
      </c>
      <c r="B52" t="s">
        <v>13</v>
      </c>
      <c r="C52" t="s">
        <v>20</v>
      </c>
      <c r="D52" t="s">
        <v>17</v>
      </c>
      <c r="E52" t="s">
        <v>75</v>
      </c>
      <c r="F52" t="s">
        <v>55</v>
      </c>
      <c r="G52" t="s">
        <v>61</v>
      </c>
      <c r="H52" t="str">
        <f>CONCATENATE(A52,"-",B52,"-",C52,"-",D52,"-",E52,"-",F52,"-",G52,"-")</f>
        <v>A10-C0-D0-L10-E11-F1-I0-</v>
      </c>
      <c r="I52" t="str">
        <f>LOOKUP(A52,descriptions!$C:$C,descriptions!$D:$D)</f>
        <v>fish age</v>
      </c>
      <c r="J52" t="str">
        <f>LOOKUP(B52,descriptions!$C:$C,descriptions!$D:$D)</f>
        <v>no calcomp</v>
      </c>
      <c r="K52" t="str">
        <f>LOOKUP(C52,descriptions!$C:$C,descriptions!$D:$D)</f>
        <v>no mlacomp</v>
      </c>
      <c r="L52" t="str">
        <f>LOOKUP(D52,descriptions!$C:$C,descriptions!$D:$D)</f>
        <v>fish length</v>
      </c>
      <c r="M52" t="str">
        <f>LOOKUP(E52,descriptions!$C:$C,descriptions!$D:$D)</f>
        <v>M60</v>
      </c>
      <c r="N52" t="str">
        <f>LOOKUP(F52,descriptions!$C:$C,descriptions!$D:$D)</f>
        <v>contrast</v>
      </c>
    </row>
    <row r="53" spans="1:14" x14ac:dyDescent="0.25">
      <c r="A53" t="s">
        <v>10</v>
      </c>
      <c r="B53" t="s">
        <v>13</v>
      </c>
      <c r="C53" t="s">
        <v>15</v>
      </c>
      <c r="D53" t="s">
        <v>17</v>
      </c>
      <c r="E53" t="s">
        <v>75</v>
      </c>
      <c r="F53" t="s">
        <v>55</v>
      </c>
      <c r="G53" t="s">
        <v>61</v>
      </c>
      <c r="H53" t="str">
        <f>CONCATENATE(A53,"-",B53,"-",C53,"-",D53,"-",E53,"-",F53,"-",G53,"-")</f>
        <v>A10-C0-D10-L10-E11-F1-I0-</v>
      </c>
      <c r="I53" t="str">
        <f>LOOKUP(A53,descriptions!$C:$C,descriptions!$D:$D)</f>
        <v>fish age</v>
      </c>
      <c r="J53" t="str">
        <f>LOOKUP(B53,descriptions!$C:$C,descriptions!$D:$D)</f>
        <v>no calcomp</v>
      </c>
      <c r="K53" t="str">
        <f>LOOKUP(C53,descriptions!$C:$C,descriptions!$D:$D)</f>
        <v>fish mlacomp</v>
      </c>
      <c r="L53" t="str">
        <f>LOOKUP(D53,descriptions!$C:$C,descriptions!$D:$D)</f>
        <v>fish length</v>
      </c>
      <c r="M53" t="str">
        <f>LOOKUP(E53,descriptions!$C:$C,descriptions!$D:$D)</f>
        <v>M60</v>
      </c>
      <c r="N53" t="str">
        <f>LOOKUP(F53,descriptions!$C:$C,descriptions!$D:$D)</f>
        <v>contrast</v>
      </c>
    </row>
    <row r="54" spans="1:14" x14ac:dyDescent="0.25">
      <c r="A54" t="s">
        <v>10</v>
      </c>
      <c r="B54" t="s">
        <v>13</v>
      </c>
      <c r="C54" t="s">
        <v>20</v>
      </c>
      <c r="D54" t="s">
        <v>17</v>
      </c>
      <c r="E54" t="s">
        <v>76</v>
      </c>
      <c r="F54" t="s">
        <v>55</v>
      </c>
      <c r="G54" t="s">
        <v>61</v>
      </c>
      <c r="H54" t="str">
        <f t="shared" ref="H54:H69" si="0">CONCATENATE(A54,"-",B54,"-",C54,"-",D54,"-",E54,"-",F54,"-",G54,"-")</f>
        <v>A10-C0-D0-L10-E12-F1-I0-</v>
      </c>
      <c r="I54" t="str">
        <f>LOOKUP(A54,descriptions!$C:$C,descriptions!$D:$D)</f>
        <v>fish age</v>
      </c>
      <c r="J54" t="str">
        <f>LOOKUP(B54,descriptions!$C:$C,descriptions!$D:$D)</f>
        <v>no calcomp</v>
      </c>
      <c r="K54" t="str">
        <f>LOOKUP(C54,descriptions!$C:$C,descriptions!$D:$D)</f>
        <v>no mlacomp</v>
      </c>
      <c r="L54" t="str">
        <f>LOOKUP(D54,descriptions!$C:$C,descriptions!$D:$D)</f>
        <v>fish length</v>
      </c>
      <c r="M54" t="str">
        <f>LOOKUP(E54,descriptions!$C:$C,descriptions!$D:$D)</f>
        <v>M70</v>
      </c>
      <c r="N54" t="str">
        <f>LOOKUP(F54,descriptions!$C:$C,descriptions!$D:$D)</f>
        <v>contrast</v>
      </c>
    </row>
    <row r="55" spans="1:14" x14ac:dyDescent="0.25">
      <c r="A55" t="s">
        <v>10</v>
      </c>
      <c r="B55" t="s">
        <v>13</v>
      </c>
      <c r="C55" t="s">
        <v>15</v>
      </c>
      <c r="D55" t="s">
        <v>17</v>
      </c>
      <c r="E55" t="s">
        <v>76</v>
      </c>
      <c r="F55" t="s">
        <v>55</v>
      </c>
      <c r="G55" t="s">
        <v>61</v>
      </c>
      <c r="H55" t="str">
        <f t="shared" si="0"/>
        <v>A10-C0-D10-L10-E12-F1-I0-</v>
      </c>
      <c r="I55" t="str">
        <f>LOOKUP(A55,descriptions!$C:$C,descriptions!$D:$D)</f>
        <v>fish age</v>
      </c>
      <c r="J55" t="str">
        <f>LOOKUP(B55,descriptions!$C:$C,descriptions!$D:$D)</f>
        <v>no calcomp</v>
      </c>
      <c r="K55" t="str">
        <f>LOOKUP(C55,descriptions!$C:$C,descriptions!$D:$D)</f>
        <v>fish mlacomp</v>
      </c>
      <c r="L55" t="str">
        <f>LOOKUP(D55,descriptions!$C:$C,descriptions!$D:$D)</f>
        <v>fish length</v>
      </c>
      <c r="M55" t="str">
        <f>LOOKUP(E55,descriptions!$C:$C,descriptions!$D:$D)</f>
        <v>M70</v>
      </c>
      <c r="N55" t="str">
        <f>LOOKUP(F55,descriptions!$C:$C,descriptions!$D:$D)</f>
        <v>contrast</v>
      </c>
    </row>
    <row r="56" spans="1:14" x14ac:dyDescent="0.25">
      <c r="A56" t="s">
        <v>10</v>
      </c>
      <c r="B56" t="s">
        <v>13</v>
      </c>
      <c r="C56" t="s">
        <v>20</v>
      </c>
      <c r="D56" t="s">
        <v>17</v>
      </c>
      <c r="E56" t="s">
        <v>77</v>
      </c>
      <c r="F56" t="s">
        <v>55</v>
      </c>
      <c r="G56" t="s">
        <v>61</v>
      </c>
      <c r="H56" t="str">
        <f t="shared" si="0"/>
        <v>A10-C0-D0-L10-E13-F1-I0-</v>
      </c>
      <c r="I56" t="str">
        <f>LOOKUP(A56,descriptions!$C:$C,descriptions!$D:$D)</f>
        <v>fish age</v>
      </c>
      <c r="J56" t="str">
        <f>LOOKUP(B56,descriptions!$C:$C,descriptions!$D:$D)</f>
        <v>no calcomp</v>
      </c>
      <c r="K56" t="str">
        <f>LOOKUP(C56,descriptions!$C:$C,descriptions!$D:$D)</f>
        <v>no mlacomp</v>
      </c>
      <c r="L56" t="str">
        <f>LOOKUP(D56,descriptions!$C:$C,descriptions!$D:$D)</f>
        <v>fish length</v>
      </c>
      <c r="M56" t="str">
        <f>LOOKUP(E56,descriptions!$C:$C,descriptions!$D:$D)</f>
        <v>M80</v>
      </c>
      <c r="N56" t="str">
        <f>LOOKUP(F56,descriptions!$C:$C,descriptions!$D:$D)</f>
        <v>contrast</v>
      </c>
    </row>
    <row r="57" spans="1:14" x14ac:dyDescent="0.25">
      <c r="A57" t="s">
        <v>10</v>
      </c>
      <c r="B57" t="s">
        <v>13</v>
      </c>
      <c r="C57" t="s">
        <v>15</v>
      </c>
      <c r="D57" t="s">
        <v>17</v>
      </c>
      <c r="E57" t="s">
        <v>77</v>
      </c>
      <c r="F57" t="s">
        <v>55</v>
      </c>
      <c r="G57" t="s">
        <v>61</v>
      </c>
      <c r="H57" t="str">
        <f t="shared" si="0"/>
        <v>A10-C0-D10-L10-E13-F1-I0-</v>
      </c>
      <c r="I57" t="str">
        <f>LOOKUP(A57,descriptions!$C:$C,descriptions!$D:$D)</f>
        <v>fish age</v>
      </c>
      <c r="J57" t="str">
        <f>LOOKUP(B57,descriptions!$C:$C,descriptions!$D:$D)</f>
        <v>no calcomp</v>
      </c>
      <c r="K57" t="str">
        <f>LOOKUP(C57,descriptions!$C:$C,descriptions!$D:$D)</f>
        <v>fish mlacomp</v>
      </c>
      <c r="L57" t="str">
        <f>LOOKUP(D57,descriptions!$C:$C,descriptions!$D:$D)</f>
        <v>fish length</v>
      </c>
      <c r="M57" t="str">
        <f>LOOKUP(E57,descriptions!$C:$C,descriptions!$D:$D)</f>
        <v>M80</v>
      </c>
      <c r="N57" t="str">
        <f>LOOKUP(F57,descriptions!$C:$C,descriptions!$D:$D)</f>
        <v>contrast</v>
      </c>
    </row>
    <row r="58" spans="1:14" x14ac:dyDescent="0.25">
      <c r="A58" t="s">
        <v>10</v>
      </c>
      <c r="B58" t="s">
        <v>13</v>
      </c>
      <c r="C58" t="s">
        <v>20</v>
      </c>
      <c r="D58" t="s">
        <v>17</v>
      </c>
      <c r="E58" t="s">
        <v>78</v>
      </c>
      <c r="F58" t="s">
        <v>55</v>
      </c>
      <c r="G58" t="s">
        <v>61</v>
      </c>
      <c r="H58" t="str">
        <f t="shared" si="0"/>
        <v>A10-C0-D0-L10-E14-F1-I0-</v>
      </c>
      <c r="I58" t="str">
        <f>LOOKUP(A58,descriptions!$C:$C,descriptions!$D:$D)</f>
        <v>fish age</v>
      </c>
      <c r="J58" t="str">
        <f>LOOKUP(B58,descriptions!$C:$C,descriptions!$D:$D)</f>
        <v>no calcomp</v>
      </c>
      <c r="K58" t="str">
        <f>LOOKUP(C58,descriptions!$C:$C,descriptions!$D:$D)</f>
        <v>no mlacomp</v>
      </c>
      <c r="L58" t="str">
        <f>LOOKUP(D58,descriptions!$C:$C,descriptions!$D:$D)</f>
        <v>fish length</v>
      </c>
      <c r="M58" t="str">
        <f>LOOKUP(E58,descriptions!$C:$C,descriptions!$D:$D)</f>
        <v>M90</v>
      </c>
      <c r="N58" t="str">
        <f>LOOKUP(F58,descriptions!$C:$C,descriptions!$D:$D)</f>
        <v>contrast</v>
      </c>
    </row>
    <row r="59" spans="1:14" x14ac:dyDescent="0.25">
      <c r="A59" t="s">
        <v>10</v>
      </c>
      <c r="B59" t="s">
        <v>13</v>
      </c>
      <c r="C59" t="s">
        <v>15</v>
      </c>
      <c r="D59" t="s">
        <v>17</v>
      </c>
      <c r="E59" t="s">
        <v>78</v>
      </c>
      <c r="F59" t="s">
        <v>55</v>
      </c>
      <c r="G59" t="s">
        <v>61</v>
      </c>
      <c r="H59" t="str">
        <f t="shared" si="0"/>
        <v>A10-C0-D10-L10-E14-F1-I0-</v>
      </c>
      <c r="I59" t="str">
        <f>LOOKUP(A59,descriptions!$C:$C,descriptions!$D:$D)</f>
        <v>fish age</v>
      </c>
      <c r="J59" t="str">
        <f>LOOKUP(B59,descriptions!$C:$C,descriptions!$D:$D)</f>
        <v>no calcomp</v>
      </c>
      <c r="K59" t="str">
        <f>LOOKUP(C59,descriptions!$C:$C,descriptions!$D:$D)</f>
        <v>fish mlacomp</v>
      </c>
      <c r="L59" t="str">
        <f>LOOKUP(D59,descriptions!$C:$C,descriptions!$D:$D)</f>
        <v>fish length</v>
      </c>
      <c r="M59" t="str">
        <f>LOOKUP(E59,descriptions!$C:$C,descriptions!$D:$D)</f>
        <v>M90</v>
      </c>
      <c r="N59" t="str">
        <f>LOOKUP(F59,descriptions!$C:$C,descriptions!$D:$D)</f>
        <v>contrast</v>
      </c>
    </row>
    <row r="60" spans="1:14" x14ac:dyDescent="0.25">
      <c r="A60" t="s">
        <v>10</v>
      </c>
      <c r="B60" t="s">
        <v>13</v>
      </c>
      <c r="C60" t="s">
        <v>20</v>
      </c>
      <c r="D60" t="s">
        <v>17</v>
      </c>
      <c r="E60" t="s">
        <v>79</v>
      </c>
      <c r="F60" t="s">
        <v>55</v>
      </c>
      <c r="G60" t="s">
        <v>61</v>
      </c>
      <c r="H60" t="str">
        <f t="shared" si="0"/>
        <v>A10-C0-D0-L10-E15-F1-I0-</v>
      </c>
      <c r="I60" t="str">
        <f>LOOKUP(A60,descriptions!$C:$C,descriptions!$D:$D)</f>
        <v>fish age</v>
      </c>
      <c r="J60" t="str">
        <f>LOOKUP(B60,descriptions!$C:$C,descriptions!$D:$D)</f>
        <v>no calcomp</v>
      </c>
      <c r="K60" t="str">
        <f>LOOKUP(C60,descriptions!$C:$C,descriptions!$D:$D)</f>
        <v>no mlacomp</v>
      </c>
      <c r="L60" t="str">
        <f>LOOKUP(D60,descriptions!$C:$C,descriptions!$D:$D)</f>
        <v>fish length</v>
      </c>
      <c r="M60" t="str">
        <f>LOOKUP(E60,descriptions!$C:$C,descriptions!$D:$D)</f>
        <v>M110</v>
      </c>
      <c r="N60" t="str">
        <f>LOOKUP(F60,descriptions!$C:$C,descriptions!$D:$D)</f>
        <v>contrast</v>
      </c>
    </row>
    <row r="61" spans="1:14" x14ac:dyDescent="0.25">
      <c r="A61" t="s">
        <v>10</v>
      </c>
      <c r="B61" t="s">
        <v>13</v>
      </c>
      <c r="C61" t="s">
        <v>15</v>
      </c>
      <c r="D61" t="s">
        <v>17</v>
      </c>
      <c r="E61" t="s">
        <v>79</v>
      </c>
      <c r="F61" t="s">
        <v>55</v>
      </c>
      <c r="G61" t="s">
        <v>61</v>
      </c>
      <c r="H61" t="str">
        <f t="shared" si="0"/>
        <v>A10-C0-D10-L10-E15-F1-I0-</v>
      </c>
      <c r="I61" t="str">
        <f>LOOKUP(A61,descriptions!$C:$C,descriptions!$D:$D)</f>
        <v>fish age</v>
      </c>
      <c r="J61" t="str">
        <f>LOOKUP(B61,descriptions!$C:$C,descriptions!$D:$D)</f>
        <v>no calcomp</v>
      </c>
      <c r="K61" t="str">
        <f>LOOKUP(C61,descriptions!$C:$C,descriptions!$D:$D)</f>
        <v>fish mlacomp</v>
      </c>
      <c r="L61" t="str">
        <f>LOOKUP(D61,descriptions!$C:$C,descriptions!$D:$D)</f>
        <v>fish length</v>
      </c>
      <c r="M61" t="str">
        <f>LOOKUP(E61,descriptions!$C:$C,descriptions!$D:$D)</f>
        <v>M110</v>
      </c>
      <c r="N61" t="str">
        <f>LOOKUP(F61,descriptions!$C:$C,descriptions!$D:$D)</f>
        <v>contrast</v>
      </c>
    </row>
    <row r="62" spans="1:14" x14ac:dyDescent="0.25">
      <c r="A62" t="s">
        <v>10</v>
      </c>
      <c r="B62" t="s">
        <v>13</v>
      </c>
      <c r="C62" t="s">
        <v>20</v>
      </c>
      <c r="D62" t="s">
        <v>17</v>
      </c>
      <c r="E62" t="s">
        <v>80</v>
      </c>
      <c r="F62" t="s">
        <v>55</v>
      </c>
      <c r="G62" t="s">
        <v>61</v>
      </c>
      <c r="H62" t="str">
        <f t="shared" si="0"/>
        <v>A10-C0-D0-L10-E16-F1-I0-</v>
      </c>
      <c r="I62" t="str">
        <f>LOOKUP(A62,descriptions!$C:$C,descriptions!$D:$D)</f>
        <v>fish age</v>
      </c>
      <c r="J62" t="str">
        <f>LOOKUP(B62,descriptions!$C:$C,descriptions!$D:$D)</f>
        <v>no calcomp</v>
      </c>
      <c r="K62" t="str">
        <f>LOOKUP(C62,descriptions!$C:$C,descriptions!$D:$D)</f>
        <v>no mlacomp</v>
      </c>
      <c r="L62" t="str">
        <f>LOOKUP(D62,descriptions!$C:$C,descriptions!$D:$D)</f>
        <v>fish length</v>
      </c>
      <c r="M62" t="str">
        <f>LOOKUP(E62,descriptions!$C:$C,descriptions!$D:$D)</f>
        <v>M120</v>
      </c>
      <c r="N62" t="str">
        <f>LOOKUP(F62,descriptions!$C:$C,descriptions!$D:$D)</f>
        <v>contrast</v>
      </c>
    </row>
    <row r="63" spans="1:14" x14ac:dyDescent="0.25">
      <c r="A63" t="s">
        <v>10</v>
      </c>
      <c r="B63" t="s">
        <v>13</v>
      </c>
      <c r="C63" t="s">
        <v>15</v>
      </c>
      <c r="D63" t="s">
        <v>17</v>
      </c>
      <c r="E63" t="s">
        <v>80</v>
      </c>
      <c r="F63" t="s">
        <v>55</v>
      </c>
      <c r="G63" t="s">
        <v>61</v>
      </c>
      <c r="H63" t="str">
        <f t="shared" si="0"/>
        <v>A10-C0-D10-L10-E16-F1-I0-</v>
      </c>
      <c r="I63" t="str">
        <f>LOOKUP(A63,descriptions!$C:$C,descriptions!$D:$D)</f>
        <v>fish age</v>
      </c>
      <c r="J63" t="str">
        <f>LOOKUP(B63,descriptions!$C:$C,descriptions!$D:$D)</f>
        <v>no calcomp</v>
      </c>
      <c r="K63" t="str">
        <f>LOOKUP(C63,descriptions!$C:$C,descriptions!$D:$D)</f>
        <v>fish mlacomp</v>
      </c>
      <c r="L63" t="str">
        <f>LOOKUP(D63,descriptions!$C:$C,descriptions!$D:$D)</f>
        <v>fish length</v>
      </c>
      <c r="M63" t="str">
        <f>LOOKUP(E63,descriptions!$C:$C,descriptions!$D:$D)</f>
        <v>M120</v>
      </c>
      <c r="N63" t="str">
        <f>LOOKUP(F63,descriptions!$C:$C,descriptions!$D:$D)</f>
        <v>contrast</v>
      </c>
    </row>
    <row r="64" spans="1:14" x14ac:dyDescent="0.25">
      <c r="A64" t="s">
        <v>10</v>
      </c>
      <c r="B64" t="s">
        <v>13</v>
      </c>
      <c r="C64" t="s">
        <v>20</v>
      </c>
      <c r="D64" t="s">
        <v>17</v>
      </c>
      <c r="E64" t="s">
        <v>81</v>
      </c>
      <c r="F64" t="s">
        <v>55</v>
      </c>
      <c r="G64" t="s">
        <v>61</v>
      </c>
      <c r="H64" t="str">
        <f t="shared" si="0"/>
        <v>A10-C0-D0-L10-E17-F1-I0-</v>
      </c>
      <c r="I64" t="str">
        <f>LOOKUP(A64,descriptions!$C:$C,descriptions!$D:$D)</f>
        <v>fish age</v>
      </c>
      <c r="J64" t="str">
        <f>LOOKUP(B64,descriptions!$C:$C,descriptions!$D:$D)</f>
        <v>no calcomp</v>
      </c>
      <c r="K64" t="str">
        <f>LOOKUP(C64,descriptions!$C:$C,descriptions!$D:$D)</f>
        <v>no mlacomp</v>
      </c>
      <c r="L64" t="str">
        <f>LOOKUP(D64,descriptions!$C:$C,descriptions!$D:$D)</f>
        <v>fish length</v>
      </c>
      <c r="M64" t="str">
        <f>LOOKUP(E64,descriptions!$C:$C,descriptions!$D:$D)</f>
        <v>M130</v>
      </c>
      <c r="N64" t="str">
        <f>LOOKUP(F64,descriptions!$C:$C,descriptions!$D:$D)</f>
        <v>contrast</v>
      </c>
    </row>
    <row r="65" spans="1:14" x14ac:dyDescent="0.25">
      <c r="A65" t="s">
        <v>10</v>
      </c>
      <c r="B65" t="s">
        <v>13</v>
      </c>
      <c r="C65" t="s">
        <v>15</v>
      </c>
      <c r="D65" t="s">
        <v>17</v>
      </c>
      <c r="E65" t="s">
        <v>81</v>
      </c>
      <c r="F65" t="s">
        <v>55</v>
      </c>
      <c r="G65" t="s">
        <v>61</v>
      </c>
      <c r="H65" t="str">
        <f t="shared" si="0"/>
        <v>A10-C0-D10-L10-E17-F1-I0-</v>
      </c>
      <c r="I65" t="str">
        <f>LOOKUP(A65,descriptions!$C:$C,descriptions!$D:$D)</f>
        <v>fish age</v>
      </c>
      <c r="J65" t="str">
        <f>LOOKUP(B65,descriptions!$C:$C,descriptions!$D:$D)</f>
        <v>no calcomp</v>
      </c>
      <c r="K65" t="str">
        <f>LOOKUP(C65,descriptions!$C:$C,descriptions!$D:$D)</f>
        <v>fish mlacomp</v>
      </c>
      <c r="L65" t="str">
        <f>LOOKUP(D65,descriptions!$C:$C,descriptions!$D:$D)</f>
        <v>fish length</v>
      </c>
      <c r="M65" t="str">
        <f>LOOKUP(E65,descriptions!$C:$C,descriptions!$D:$D)</f>
        <v>M130</v>
      </c>
      <c r="N65" t="str">
        <f>LOOKUP(F65,descriptions!$C:$C,descriptions!$D:$D)</f>
        <v>contrast</v>
      </c>
    </row>
    <row r="66" spans="1:14" x14ac:dyDescent="0.25">
      <c r="A66" t="s">
        <v>10</v>
      </c>
      <c r="B66" t="s">
        <v>13</v>
      </c>
      <c r="C66" t="s">
        <v>20</v>
      </c>
      <c r="D66" t="s">
        <v>17</v>
      </c>
      <c r="E66" t="s">
        <v>82</v>
      </c>
      <c r="F66" t="s">
        <v>55</v>
      </c>
      <c r="G66" t="s">
        <v>61</v>
      </c>
      <c r="H66" t="str">
        <f t="shared" si="0"/>
        <v>A10-C0-D0-L10-E18-F1-I0-</v>
      </c>
      <c r="I66" t="str">
        <f>LOOKUP(A66,descriptions!$C:$C,descriptions!$D:$D)</f>
        <v>fish age</v>
      </c>
      <c r="J66" t="str">
        <f>LOOKUP(B66,descriptions!$C:$C,descriptions!$D:$D)</f>
        <v>no calcomp</v>
      </c>
      <c r="K66" t="str">
        <f>LOOKUP(C66,descriptions!$C:$C,descriptions!$D:$D)</f>
        <v>no mlacomp</v>
      </c>
      <c r="L66" t="str">
        <f>LOOKUP(D66,descriptions!$C:$C,descriptions!$D:$D)</f>
        <v>fish length</v>
      </c>
      <c r="M66" t="str">
        <f>LOOKUP(E66,descriptions!$C:$C,descriptions!$D:$D)</f>
        <v>M140</v>
      </c>
      <c r="N66" t="str">
        <f>LOOKUP(F66,descriptions!$C:$C,descriptions!$D:$D)</f>
        <v>contrast</v>
      </c>
    </row>
    <row r="67" spans="1:14" x14ac:dyDescent="0.25">
      <c r="A67" t="s">
        <v>10</v>
      </c>
      <c r="B67" t="s">
        <v>13</v>
      </c>
      <c r="C67" t="s">
        <v>15</v>
      </c>
      <c r="D67" t="s">
        <v>17</v>
      </c>
      <c r="E67" t="s">
        <v>82</v>
      </c>
      <c r="F67" t="s">
        <v>55</v>
      </c>
      <c r="G67" t="s">
        <v>61</v>
      </c>
      <c r="H67" t="str">
        <f t="shared" si="0"/>
        <v>A10-C0-D10-L10-E18-F1-I0-</v>
      </c>
      <c r="I67" t="str">
        <f>LOOKUP(A67,descriptions!$C:$C,descriptions!$D:$D)</f>
        <v>fish age</v>
      </c>
      <c r="J67" t="str">
        <f>LOOKUP(B67,descriptions!$C:$C,descriptions!$D:$D)</f>
        <v>no calcomp</v>
      </c>
      <c r="K67" t="str">
        <f>LOOKUP(C67,descriptions!$C:$C,descriptions!$D:$D)</f>
        <v>fish mlacomp</v>
      </c>
      <c r="L67" t="str">
        <f>LOOKUP(D67,descriptions!$C:$C,descriptions!$D:$D)</f>
        <v>fish length</v>
      </c>
      <c r="M67" t="str">
        <f>LOOKUP(E67,descriptions!$C:$C,descriptions!$D:$D)</f>
        <v>M140</v>
      </c>
      <c r="N67" t="str">
        <f>LOOKUP(F67,descriptions!$C:$C,descriptions!$D:$D)</f>
        <v>contrast</v>
      </c>
    </row>
    <row r="68" spans="1:14" x14ac:dyDescent="0.25">
      <c r="A68" t="s">
        <v>10</v>
      </c>
      <c r="B68" t="s">
        <v>13</v>
      </c>
      <c r="C68" t="s">
        <v>20</v>
      </c>
      <c r="D68" t="s">
        <v>17</v>
      </c>
      <c r="E68" t="s">
        <v>83</v>
      </c>
      <c r="F68" t="s">
        <v>55</v>
      </c>
      <c r="G68" t="s">
        <v>61</v>
      </c>
      <c r="H68" t="str">
        <f t="shared" si="0"/>
        <v>A10-C0-D0-L10-E19-F1-I0-</v>
      </c>
      <c r="I68" t="str">
        <f>LOOKUP(A68,descriptions!$C:$C,descriptions!$D:$D)</f>
        <v>fish age</v>
      </c>
      <c r="J68" t="str">
        <f>LOOKUP(B68,descriptions!$C:$C,descriptions!$D:$D)</f>
        <v>no calcomp</v>
      </c>
      <c r="K68" t="str">
        <f>LOOKUP(C68,descriptions!$C:$C,descriptions!$D:$D)</f>
        <v>no mlacomp</v>
      </c>
      <c r="L68" t="str">
        <f>LOOKUP(D68,descriptions!$C:$C,descriptions!$D:$D)</f>
        <v>fish length</v>
      </c>
      <c r="M68" t="str">
        <f>LOOKUP(E68,descriptions!$C:$C,descriptions!$D:$D)</f>
        <v>M150</v>
      </c>
      <c r="N68" t="str">
        <f>LOOKUP(F68,descriptions!$C:$C,descriptions!$D:$D)</f>
        <v>contrast</v>
      </c>
    </row>
    <row r="69" spans="1:14" x14ac:dyDescent="0.25">
      <c r="A69" t="s">
        <v>10</v>
      </c>
      <c r="B69" t="s">
        <v>13</v>
      </c>
      <c r="C69" t="s">
        <v>15</v>
      </c>
      <c r="D69" t="s">
        <v>17</v>
      </c>
      <c r="E69" t="s">
        <v>83</v>
      </c>
      <c r="F69" t="s">
        <v>55</v>
      </c>
      <c r="G69" t="s">
        <v>61</v>
      </c>
      <c r="H69" t="str">
        <f t="shared" si="0"/>
        <v>A10-C0-D10-L10-E19-F1-I0-</v>
      </c>
      <c r="I69" t="str">
        <f>LOOKUP(A69,descriptions!$C:$C,descriptions!$D:$D)</f>
        <v>fish age</v>
      </c>
      <c r="J69" t="str">
        <f>LOOKUP(B69,descriptions!$C:$C,descriptions!$D:$D)</f>
        <v>no calcomp</v>
      </c>
      <c r="K69" t="str">
        <f>LOOKUP(C69,descriptions!$C:$C,descriptions!$D:$D)</f>
        <v>fish mlacomp</v>
      </c>
      <c r="L69" t="str">
        <f>LOOKUP(D69,descriptions!$C:$C,descriptions!$D:$D)</f>
        <v>fish length</v>
      </c>
      <c r="M69" t="str">
        <f>LOOKUP(E69,descriptions!$C:$C,descriptions!$D:$D)</f>
        <v>M150</v>
      </c>
      <c r="N69" t="str">
        <f>LOOKUP(F69,descriptions!$C:$C,descriptions!$D:$D)</f>
        <v>contrast</v>
      </c>
    </row>
  </sheetData>
  <autoFilter ref="A1:N49"/>
  <sortState ref="A2:N49">
    <sortCondition ref="F2:F49"/>
    <sortCondition ref="D2:D49"/>
    <sortCondition ref="A2:A49"/>
    <sortCondition ref="C2:C49"/>
    <sortCondition ref="B2:B49"/>
    <sortCondition ref="E2:E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1"/>
  <sheetViews>
    <sheetView topLeftCell="A3" workbookViewId="0">
      <selection activeCell="A26" sqref="A26:XFD26"/>
    </sheetView>
  </sheetViews>
  <sheetFormatPr defaultRowHeight="15" x14ac:dyDescent="0.25"/>
  <sheetData>
    <row r="1" spans="1:5" x14ac:dyDescent="0.3">
      <c r="A1" t="s">
        <v>36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3">
      <c r="A2" t="s">
        <v>37</v>
      </c>
      <c r="B2">
        <v>0</v>
      </c>
      <c r="C2" t="str">
        <f>CONCATENATE(A2,B2)</f>
        <v>A0</v>
      </c>
      <c r="D2" t="s">
        <v>21</v>
      </c>
    </row>
    <row r="3" spans="1:5" x14ac:dyDescent="0.3">
      <c r="A3" t="s">
        <v>37</v>
      </c>
      <c r="B3">
        <v>10</v>
      </c>
      <c r="C3" t="str">
        <f t="shared" ref="C3:C31" si="0">CONCATENATE(A3,B3)</f>
        <v>A10</v>
      </c>
      <c r="D3" t="s">
        <v>9</v>
      </c>
    </row>
    <row r="4" spans="1:5" x14ac:dyDescent="0.3">
      <c r="A4" t="s">
        <v>37</v>
      </c>
      <c r="B4">
        <v>30</v>
      </c>
      <c r="C4" t="str">
        <f t="shared" si="0"/>
        <v>A30</v>
      </c>
      <c r="D4" t="s">
        <v>0</v>
      </c>
    </row>
    <row r="5" spans="1:5" x14ac:dyDescent="0.3">
      <c r="A5" t="s">
        <v>37</v>
      </c>
      <c r="B5">
        <v>31</v>
      </c>
      <c r="C5" t="str">
        <f t="shared" si="0"/>
        <v>A31</v>
      </c>
      <c r="D5" t="s">
        <v>6</v>
      </c>
    </row>
    <row r="6" spans="1:5" x14ac:dyDescent="0.3">
      <c r="A6" t="s">
        <v>42</v>
      </c>
      <c r="B6">
        <v>0</v>
      </c>
      <c r="C6" t="str">
        <f t="shared" si="0"/>
        <v>C0</v>
      </c>
      <c r="D6" t="s">
        <v>12</v>
      </c>
    </row>
    <row r="7" spans="1:5" x14ac:dyDescent="0.3">
      <c r="A7" t="s">
        <v>42</v>
      </c>
      <c r="B7">
        <v>10</v>
      </c>
      <c r="C7" t="str">
        <f t="shared" si="0"/>
        <v>C10</v>
      </c>
      <c r="D7" t="s">
        <v>11</v>
      </c>
    </row>
    <row r="8" spans="1:5" x14ac:dyDescent="0.3">
      <c r="A8" t="s">
        <v>42</v>
      </c>
      <c r="B8">
        <v>20</v>
      </c>
      <c r="C8" t="str">
        <f t="shared" si="0"/>
        <v>C20</v>
      </c>
      <c r="D8" t="s">
        <v>2</v>
      </c>
    </row>
    <row r="9" spans="1:5" x14ac:dyDescent="0.3">
      <c r="A9" t="s">
        <v>43</v>
      </c>
      <c r="B9">
        <v>0</v>
      </c>
      <c r="C9" t="str">
        <f t="shared" si="0"/>
        <v>D0</v>
      </c>
      <c r="D9" t="s">
        <v>18</v>
      </c>
    </row>
    <row r="10" spans="1:5" x14ac:dyDescent="0.3">
      <c r="A10" t="s">
        <v>43</v>
      </c>
      <c r="B10">
        <v>10</v>
      </c>
      <c r="C10" t="str">
        <f t="shared" si="0"/>
        <v>D10</v>
      </c>
      <c r="D10" t="s">
        <v>14</v>
      </c>
    </row>
    <row r="11" spans="1:5" x14ac:dyDescent="0.3">
      <c r="A11" t="s">
        <v>43</v>
      </c>
      <c r="B11">
        <v>20</v>
      </c>
      <c r="C11" t="str">
        <f t="shared" si="0"/>
        <v>D20</v>
      </c>
      <c r="D11" t="s">
        <v>1</v>
      </c>
    </row>
    <row r="12" spans="1:5" x14ac:dyDescent="0.3">
      <c r="A12" t="s">
        <v>45</v>
      </c>
      <c r="B12">
        <v>0</v>
      </c>
      <c r="C12" t="str">
        <f t="shared" si="0"/>
        <v>E0</v>
      </c>
      <c r="D12" t="s">
        <v>46</v>
      </c>
    </row>
    <row r="13" spans="1:5" x14ac:dyDescent="0.3">
      <c r="A13" t="s">
        <v>45</v>
      </c>
      <c r="B13">
        <v>1</v>
      </c>
      <c r="C13" t="str">
        <f t="shared" si="0"/>
        <v>E1</v>
      </c>
      <c r="D13" t="s">
        <v>47</v>
      </c>
    </row>
    <row r="14" spans="1:5" x14ac:dyDescent="0.3">
      <c r="A14" t="s">
        <v>45</v>
      </c>
      <c r="B14">
        <v>2</v>
      </c>
      <c r="C14" t="str">
        <f t="shared" si="0"/>
        <v>E2</v>
      </c>
      <c r="D14" t="s">
        <v>48</v>
      </c>
    </row>
    <row r="15" spans="1:5" x14ac:dyDescent="0.3">
      <c r="A15" t="s">
        <v>45</v>
      </c>
      <c r="B15">
        <v>3</v>
      </c>
      <c r="C15" t="str">
        <f t="shared" si="0"/>
        <v>E3</v>
      </c>
      <c r="D15" t="s">
        <v>84</v>
      </c>
    </row>
    <row r="16" spans="1:5" x14ac:dyDescent="0.3">
      <c r="A16" t="s">
        <v>45</v>
      </c>
      <c r="B16">
        <v>10</v>
      </c>
      <c r="C16" t="str">
        <f t="shared" si="0"/>
        <v>E10</v>
      </c>
      <c r="D16" t="s">
        <v>87</v>
      </c>
    </row>
    <row r="17" spans="1:4" x14ac:dyDescent="0.3">
      <c r="A17" t="s">
        <v>45</v>
      </c>
      <c r="B17">
        <v>11</v>
      </c>
      <c r="C17" t="str">
        <f t="shared" si="0"/>
        <v>E11</v>
      </c>
      <c r="D17" t="s">
        <v>85</v>
      </c>
    </row>
    <row r="18" spans="1:4" x14ac:dyDescent="0.3">
      <c r="A18" t="s">
        <v>45</v>
      </c>
      <c r="B18">
        <v>12</v>
      </c>
      <c r="C18" t="str">
        <f t="shared" si="0"/>
        <v>E12</v>
      </c>
      <c r="D18" t="s">
        <v>88</v>
      </c>
    </row>
    <row r="19" spans="1:4" x14ac:dyDescent="0.3">
      <c r="A19" t="s">
        <v>45</v>
      </c>
      <c r="B19">
        <v>13</v>
      </c>
      <c r="C19" t="str">
        <f t="shared" si="0"/>
        <v>E13</v>
      </c>
      <c r="D19" t="s">
        <v>86</v>
      </c>
    </row>
    <row r="20" spans="1:4" x14ac:dyDescent="0.3">
      <c r="A20" t="s">
        <v>45</v>
      </c>
      <c r="B20">
        <v>14</v>
      </c>
      <c r="C20" t="str">
        <f t="shared" si="0"/>
        <v>E14</v>
      </c>
      <c r="D20" t="s">
        <v>89</v>
      </c>
    </row>
    <row r="21" spans="1:4" x14ac:dyDescent="0.3">
      <c r="A21" t="s">
        <v>45</v>
      </c>
      <c r="B21">
        <v>15</v>
      </c>
      <c r="C21" t="str">
        <f t="shared" si="0"/>
        <v>E15</v>
      </c>
      <c r="D21" t="s">
        <v>90</v>
      </c>
    </row>
    <row r="22" spans="1:4" x14ac:dyDescent="0.3">
      <c r="A22" t="s">
        <v>45</v>
      </c>
      <c r="B22">
        <v>16</v>
      </c>
      <c r="C22" t="str">
        <f t="shared" si="0"/>
        <v>E16</v>
      </c>
      <c r="D22" t="s">
        <v>91</v>
      </c>
    </row>
    <row r="23" spans="1:4" x14ac:dyDescent="0.3">
      <c r="A23" t="s">
        <v>45</v>
      </c>
      <c r="B23">
        <v>17</v>
      </c>
      <c r="C23" t="str">
        <f t="shared" si="0"/>
        <v>E17</v>
      </c>
      <c r="D23" t="s">
        <v>92</v>
      </c>
    </row>
    <row r="24" spans="1:4" x14ac:dyDescent="0.3">
      <c r="A24" t="s">
        <v>45</v>
      </c>
      <c r="B24">
        <v>18</v>
      </c>
      <c r="C24" t="str">
        <f t="shared" si="0"/>
        <v>E18</v>
      </c>
      <c r="D24" t="s">
        <v>93</v>
      </c>
    </row>
    <row r="25" spans="1:4" x14ac:dyDescent="0.3">
      <c r="A25" t="s">
        <v>45</v>
      </c>
      <c r="B25">
        <v>19</v>
      </c>
      <c r="C25" t="str">
        <f t="shared" si="0"/>
        <v>E19</v>
      </c>
      <c r="D25" t="s">
        <v>94</v>
      </c>
    </row>
    <row r="26" spans="1:4" x14ac:dyDescent="0.3">
      <c r="A26" t="s">
        <v>57</v>
      </c>
      <c r="B26">
        <v>0</v>
      </c>
      <c r="C26" t="str">
        <f t="shared" si="0"/>
        <v>F0</v>
      </c>
      <c r="D26" t="s">
        <v>58</v>
      </c>
    </row>
    <row r="27" spans="1:4" x14ac:dyDescent="0.3">
      <c r="A27" t="s">
        <v>57</v>
      </c>
      <c r="B27">
        <v>1</v>
      </c>
      <c r="C27" t="str">
        <f t="shared" si="0"/>
        <v>F1</v>
      </c>
      <c r="D27" t="s">
        <v>59</v>
      </c>
    </row>
    <row r="28" spans="1:4" x14ac:dyDescent="0.3">
      <c r="A28" t="s">
        <v>57</v>
      </c>
      <c r="B28">
        <v>2</v>
      </c>
      <c r="C28" t="str">
        <f t="shared" si="0"/>
        <v>F2</v>
      </c>
      <c r="D28" t="s">
        <v>60</v>
      </c>
    </row>
    <row r="29" spans="1:4" x14ac:dyDescent="0.3">
      <c r="A29" t="s">
        <v>44</v>
      </c>
      <c r="B29">
        <v>10</v>
      </c>
      <c r="C29" t="str">
        <f t="shared" si="0"/>
        <v>L10</v>
      </c>
      <c r="D29" t="s">
        <v>16</v>
      </c>
    </row>
    <row r="30" spans="1:4" x14ac:dyDescent="0.3">
      <c r="A30" t="s">
        <v>44</v>
      </c>
      <c r="B30">
        <v>30</v>
      </c>
      <c r="C30" t="str">
        <f t="shared" si="0"/>
        <v>L30</v>
      </c>
      <c r="D30" t="s">
        <v>0</v>
      </c>
    </row>
    <row r="31" spans="1:4" x14ac:dyDescent="0.3">
      <c r="A31" t="s">
        <v>44</v>
      </c>
      <c r="B31">
        <v>31</v>
      </c>
      <c r="C31" t="str">
        <f t="shared" si="0"/>
        <v>L31</v>
      </c>
      <c r="D3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3">
      <c r="A1">
        <v>1</v>
      </c>
      <c r="B1" t="s">
        <v>49</v>
      </c>
    </row>
    <row r="2" spans="1:2" x14ac:dyDescent="0.3">
      <c r="A2">
        <v>2</v>
      </c>
      <c r="B2" t="s">
        <v>50</v>
      </c>
    </row>
    <row r="3" spans="1:2" x14ac:dyDescent="0.3">
      <c r="A3">
        <v>3</v>
      </c>
      <c r="B3" t="s">
        <v>51</v>
      </c>
    </row>
    <row r="4" spans="1:2" x14ac:dyDescent="0.3">
      <c r="A4">
        <v>4</v>
      </c>
      <c r="B4" t="s">
        <v>62</v>
      </c>
    </row>
    <row r="5" spans="1:2" x14ac:dyDescent="0.3">
      <c r="A5">
        <v>5</v>
      </c>
      <c r="B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descriptions</vt:lpstr>
      <vt:lpstr>readme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Johnson</dc:creator>
  <cp:lastModifiedBy>Kelli Johnson</cp:lastModifiedBy>
  <dcterms:created xsi:type="dcterms:W3CDTF">2015-02-06T03:36:49Z</dcterms:created>
  <dcterms:modified xsi:type="dcterms:W3CDTF">2015-03-06T16:40:30Z</dcterms:modified>
</cp:coreProperties>
</file>